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 Chgt 02 03 2021\ASUS 10 2022\RANDONNEES\DOSSIERS PUBLIES\"/>
    </mc:Choice>
  </mc:AlternateContent>
  <xr:revisionPtr revIDLastSave="0" documentId="8_{712D7DA0-1E39-4420-9107-67E22C71529E}" xr6:coauthVersionLast="47" xr6:coauthVersionMax="47" xr10:uidLastSave="{00000000-0000-0000-0000-000000000000}"/>
  <bookViews>
    <workbookView xWindow="28680" yWindow="-120" windowWidth="29040" windowHeight="15840" xr2:uid="{B922BFE5-424D-48DE-B559-AD592A90F51A}"/>
  </bookViews>
  <sheets>
    <sheet name="Kit d'étapes" sheetId="2" r:id="rId1"/>
  </sheets>
  <definedNames>
    <definedName name="_xlnm.Print_Area" localSheetId="0">'Kit d''étapes'!$A$1:$K$59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2" l="1"/>
  <c r="J58" i="2"/>
  <c r="H58" i="2"/>
  <c r="K57" i="2"/>
  <c r="H57" i="2"/>
  <c r="K56" i="2"/>
  <c r="H56" i="2"/>
  <c r="K55" i="2"/>
  <c r="J55" i="2"/>
  <c r="J59" i="2" s="1"/>
  <c r="H55" i="2"/>
  <c r="K54" i="2"/>
  <c r="J54" i="2"/>
  <c r="H54" i="2"/>
  <c r="H59" i="2" l="1"/>
  <c r="K59" i="2"/>
</calcChain>
</file>

<file path=xl/sharedStrings.xml><?xml version="1.0" encoding="utf-8"?>
<sst xmlns="http://schemas.openxmlformats.org/spreadsheetml/2006/main" count="302" uniqueCount="158">
  <si>
    <t>Volant</t>
  </si>
  <si>
    <t>Fixe</t>
  </si>
  <si>
    <t>Requesens</t>
  </si>
  <si>
    <t>Longitude Est</t>
  </si>
  <si>
    <t>Zone</t>
  </si>
  <si>
    <t>Fréquentation cible</t>
  </si>
  <si>
    <t>Plage Longitude</t>
  </si>
  <si>
    <t>Hospitalet</t>
  </si>
  <si>
    <t>GKL</t>
  </si>
  <si>
    <t>M</t>
  </si>
  <si>
    <t>faible</t>
  </si>
  <si>
    <t>M 1,80000
à
Q 2,29999</t>
  </si>
  <si>
    <t>Porté-Puymorens</t>
  </si>
  <si>
    <t>forte</t>
  </si>
  <si>
    <t>Ferme d'En Garcie</t>
  </si>
  <si>
    <t>Béna</t>
  </si>
  <si>
    <t>NZ 90</t>
  </si>
  <si>
    <t>Mas Franco</t>
  </si>
  <si>
    <t>Bouillouses</t>
  </si>
  <si>
    <t>GKL, NZ 90, N10, N20, O20</t>
  </si>
  <si>
    <t>O</t>
  </si>
  <si>
    <t>Les Bones Hores</t>
  </si>
  <si>
    <t>Bolquère</t>
  </si>
  <si>
    <t>GKL, FR01, O70</t>
  </si>
  <si>
    <t>Matemale</t>
  </si>
  <si>
    <t>O50</t>
  </si>
  <si>
    <t>P</t>
  </si>
  <si>
    <t>Planés</t>
  </si>
  <si>
    <t>GKL, NZ 90</t>
  </si>
  <si>
    <t>Refuge Carança</t>
  </si>
  <si>
    <t>Q</t>
  </si>
  <si>
    <t>Refuge (parc troupeaux)</t>
  </si>
  <si>
    <t>Refuge Ull de Ter</t>
  </si>
  <si>
    <t>Nohèdes</t>
  </si>
  <si>
    <t>Transpyr passage Nord-Ouest</t>
  </si>
  <si>
    <t>Mantet</t>
  </si>
  <si>
    <t>R</t>
  </si>
  <si>
    <t>R 2,30000
à
T 2,54499</t>
  </si>
  <si>
    <t>Gîte Equestre</t>
  </si>
  <si>
    <t>La Preste</t>
  </si>
  <si>
    <t>T20 1ière</t>
  </si>
  <si>
    <t>S</t>
  </si>
  <si>
    <t>moyenne</t>
  </si>
  <si>
    <t>Hôtel Ribes</t>
  </si>
  <si>
    <t>Las Conques</t>
  </si>
  <si>
    <t>T20 2ième</t>
  </si>
  <si>
    <t>Gîte</t>
  </si>
  <si>
    <t>Fillols</t>
  </si>
  <si>
    <t>Camping Sauterelles</t>
  </si>
  <si>
    <t>Taurinya</t>
  </si>
  <si>
    <t>Gîte communal</t>
  </si>
  <si>
    <t>Notre Dame du Corral</t>
  </si>
  <si>
    <t>NZ 90, T20</t>
  </si>
  <si>
    <t>Gîte Ermitage</t>
  </si>
  <si>
    <t>Saint Guillem</t>
  </si>
  <si>
    <t>Refuge</t>
  </si>
  <si>
    <t>Lamanère</t>
  </si>
  <si>
    <t>T20, NZ</t>
  </si>
  <si>
    <t>Ballestavy</t>
  </si>
  <si>
    <t>T</t>
  </si>
  <si>
    <t>Le Tech</t>
  </si>
  <si>
    <t>Route desserte</t>
  </si>
  <si>
    <t>Batère</t>
  </si>
  <si>
    <t>T20</t>
  </si>
  <si>
    <t>T 2,545000
à
T 2,8199</t>
  </si>
  <si>
    <t>Serralongue</t>
  </si>
  <si>
    <t>T30</t>
  </si>
  <si>
    <t>Saint Laurent de Cerdans</t>
  </si>
  <si>
    <t>U</t>
  </si>
  <si>
    <t>Saint Marsal</t>
  </si>
  <si>
    <t>GKL, T20</t>
  </si>
  <si>
    <t>Coustouges</t>
  </si>
  <si>
    <t>V20</t>
  </si>
  <si>
    <t>Castelnou</t>
  </si>
  <si>
    <t>T10</t>
  </si>
  <si>
    <t>Refuge des Salines</t>
  </si>
  <si>
    <t>V20, NZ 90</t>
  </si>
  <si>
    <t>V</t>
  </si>
  <si>
    <t>Céret</t>
  </si>
  <si>
    <t>GKL, V10, V20, V31, V35</t>
  </si>
  <si>
    <t>Céret Camping St Georges</t>
  </si>
  <si>
    <t>Maureillas</t>
  </si>
  <si>
    <t>GKL, V20</t>
  </si>
  <si>
    <t>Le Boulou</t>
  </si>
  <si>
    <t>W35</t>
  </si>
  <si>
    <t>T 2,82000
à
T 3,11000</t>
  </si>
  <si>
    <t>Secteur GR10 Las Illas-Perthus</t>
  </si>
  <si>
    <t>V20, NZ 90, V20</t>
  </si>
  <si>
    <t>Le Perthus - Bellegarde</t>
  </si>
  <si>
    <t>Col de l'Ouillat</t>
  </si>
  <si>
    <t>W10, GKL</t>
  </si>
  <si>
    <t>X</t>
  </si>
  <si>
    <t>W10, NZ90</t>
  </si>
  <si>
    <t>Gîte Equestre (2 fûts)</t>
  </si>
  <si>
    <t>Cosprons-Banyuls-Paulilles</t>
  </si>
  <si>
    <t>GKL, NZ 90, Z10, Z30</t>
  </si>
  <si>
    <t>Z</t>
  </si>
  <si>
    <t>Centre Equestre</t>
  </si>
  <si>
    <t>Cap Rederis-Plage Peyrefitte</t>
  </si>
  <si>
    <t>Extension</t>
  </si>
  <si>
    <t>Est Coll de Rumpissar (GR)</t>
  </si>
  <si>
    <t>Crête</t>
  </si>
  <si>
    <t>Z 3,11500
crête à
3,17700</t>
  </si>
  <si>
    <t>Cerbère - Las Ocas</t>
  </si>
  <si>
    <t>GKL, Z80</t>
  </si>
  <si>
    <t>Cap Cerbère</t>
  </si>
  <si>
    <t>NZ, Z80</t>
  </si>
  <si>
    <t>Total Etapes définies</t>
  </si>
  <si>
    <t>S-total Thierry</t>
  </si>
  <si>
    <t>S-total Philippe</t>
  </si>
  <si>
    <t>S-Total Arnaud</t>
  </si>
  <si>
    <t>S-total Ariane</t>
  </si>
  <si>
    <t>Total Général</t>
  </si>
  <si>
    <t>Montauriol</t>
  </si>
  <si>
    <t>La Pantoufle Verte</t>
  </si>
  <si>
    <t>VT (U70)</t>
  </si>
  <si>
    <t>Prieuré de Serrabone</t>
  </si>
  <si>
    <t xml:space="preserve">Espira de Conflent </t>
  </si>
  <si>
    <t>Le camping du Canigou</t>
  </si>
  <si>
    <t>T20, T30</t>
  </si>
  <si>
    <t>U30</t>
  </si>
  <si>
    <t>V10, V20, V40</t>
  </si>
  <si>
    <t>Laroque des Albères</t>
  </si>
  <si>
    <t>Mas de la Sort ou bien</t>
  </si>
  <si>
    <t>Gîte La Colonie</t>
  </si>
  <si>
    <t>Gîte St Marsal</t>
  </si>
  <si>
    <t>Sorrède</t>
  </si>
  <si>
    <t>Camping Les Micocouliers</t>
  </si>
  <si>
    <t>Thierry 07 85 30 47 94</t>
  </si>
  <si>
    <t>Etapes possibles</t>
  </si>
  <si>
    <t>Randonnées de
La Cavallada</t>
  </si>
  <si>
    <t>Philippe 06 22 17 03 18</t>
  </si>
  <si>
    <t>Arnaud 06 82 26 42 47</t>
  </si>
  <si>
    <t>Ariane 06 16 29 36 19</t>
  </si>
  <si>
    <t>GKL, W20</t>
  </si>
  <si>
    <t>ORGANISATION LOGISTIQUE</t>
  </si>
  <si>
    <t>Nom</t>
  </si>
  <si>
    <t xml:space="preserve">"1" </t>
  </si>
  <si>
    <t xml:space="preserve">            Gîte à contacter
"1" si clôture disponible </t>
  </si>
  <si>
    <t>Titulaire Logistique à contacter pour Kit d'étape La Cavallada</t>
  </si>
  <si>
    <t>Kit d'étapes : "1" si fournis par La Cavallada</t>
  </si>
  <si>
    <t>Camping Equestre St Georges</t>
  </si>
  <si>
    <t>Gîte La Retirance, Mas Guisset</t>
  </si>
  <si>
    <t>Palau del Vidre / St André</t>
  </si>
  <si>
    <t>Gîte équestre 06 16 29 36 19</t>
  </si>
  <si>
    <r>
      <rPr>
        <b/>
        <sz val="16"/>
        <color rgb="FFFF0000"/>
        <rFont val="Calibri"/>
        <family val="2"/>
        <scheme val="minor"/>
      </rPr>
      <t>Gîte Equestres existants</t>
    </r>
    <r>
      <rPr>
        <b/>
        <sz val="16"/>
        <color theme="1"/>
        <rFont val="Calibri"/>
        <family val="2"/>
        <scheme val="minor"/>
      </rPr>
      <t xml:space="preserve"> ou </t>
    </r>
    <r>
      <rPr>
        <b/>
        <sz val="16"/>
        <color rgb="FF0000FF"/>
        <rFont val="Calibri"/>
        <family val="2"/>
        <scheme val="minor"/>
      </rPr>
      <t>Kit d'étapes fournis par La Cavallada</t>
    </r>
  </si>
  <si>
    <t>Gîte La Capcinoise 04 68 04 41 48</t>
  </si>
  <si>
    <t xml:space="preserve">Camping Les Albères </t>
  </si>
  <si>
    <t>Gîte Equestre Cerbère (projet)</t>
  </si>
  <si>
    <t>e-mail : cavallada-rando@orange.fr</t>
  </si>
  <si>
    <t>Sournia</t>
  </si>
  <si>
    <t>R90, S90</t>
  </si>
  <si>
    <t>Philippe 06 22 17 03 17</t>
  </si>
  <si>
    <t>X10</t>
  </si>
  <si>
    <t>MAJ 7 novembre 2022</t>
  </si>
  <si>
    <t>Le Mas de la Fargasse</t>
  </si>
  <si>
    <t>Gîte équestre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</si>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</sst>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3E3FF"/>
        <bgColor indexed="64"/>
      </patternFill>
    </fill>
  </fills>
  <borders count="56">
    <border>
      <left/>
      <right/>
      <top/>
      <bottom/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ck">
        <color rgb="FF0000FF"/>
      </bottom>
      <diagonal/>
    </border>
    <border>
      <left style="thin">
        <color rgb="FF0000FF"/>
      </left>
      <right/>
      <top style="hair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/>
      <diagonal/>
    </border>
    <border>
      <left style="thin">
        <color rgb="FF0000FF"/>
      </left>
      <right style="thick">
        <color rgb="FF0000FF"/>
      </right>
      <top/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/>
      <bottom/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/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 style="thick">
        <color rgb="FF0000FF"/>
      </top>
      <bottom style="hair">
        <color rgb="FF0000FF"/>
      </bottom>
      <diagonal/>
    </border>
    <border>
      <left style="thin">
        <color rgb="FF0000FF"/>
      </left>
      <right/>
      <top/>
      <bottom style="thick">
        <color rgb="FF0000FF"/>
      </bottom>
      <diagonal/>
    </border>
    <border>
      <left/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/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/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hair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/>
    </xf>
    <xf numFmtId="0" fontId="0" fillId="4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/>
    </xf>
    <xf numFmtId="4" fontId="3" fillId="0" borderId="11" xfId="0" applyNumberFormat="1" applyFont="1" applyBorder="1" applyAlignment="1">
      <alignment vertical="top"/>
    </xf>
    <xf numFmtId="164" fontId="3" fillId="0" borderId="11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horizontal="center" vertical="top"/>
    </xf>
    <xf numFmtId="4" fontId="3" fillId="5" borderId="11" xfId="0" applyNumberFormat="1" applyFont="1" applyFill="1" applyBorder="1" applyAlignment="1">
      <alignment vertical="top"/>
    </xf>
    <xf numFmtId="4" fontId="3" fillId="2" borderId="11" xfId="0" applyNumberFormat="1" applyFont="1" applyFill="1" applyBorder="1" applyAlignment="1">
      <alignment vertical="top"/>
    </xf>
    <xf numFmtId="4" fontId="3" fillId="4" borderId="11" xfId="0" applyNumberFormat="1" applyFont="1" applyFill="1" applyBorder="1" applyAlignment="1">
      <alignment vertical="top"/>
    </xf>
    <xf numFmtId="0" fontId="0" fillId="0" borderId="0" xfId="0" applyAlignment="1">
      <alignment horizontal="right" vertical="top" wrapText="1"/>
    </xf>
    <xf numFmtId="0" fontId="10" fillId="2" borderId="14" xfId="0" applyFont="1" applyFill="1" applyBorder="1" applyAlignment="1">
      <alignment horizontal="left" vertical="top"/>
    </xf>
    <xf numFmtId="4" fontId="3" fillId="0" borderId="15" xfId="0" applyNumberFormat="1" applyFont="1" applyBorder="1" applyAlignment="1">
      <alignment vertical="top"/>
    </xf>
    <xf numFmtId="164" fontId="1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horizontal="center" vertical="top"/>
    </xf>
    <xf numFmtId="4" fontId="3" fillId="4" borderId="15" xfId="0" applyNumberFormat="1" applyFont="1" applyFill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4" fontId="3" fillId="0" borderId="21" xfId="0" applyNumberFormat="1" applyFont="1" applyBorder="1" applyAlignment="1">
      <alignment vertical="top"/>
    </xf>
    <xf numFmtId="164" fontId="10" fillId="0" borderId="21" xfId="0" applyNumberFormat="1" applyFont="1" applyBorder="1" applyAlignment="1">
      <alignment vertical="top"/>
    </xf>
    <xf numFmtId="4" fontId="3" fillId="0" borderId="21" xfId="0" applyNumberFormat="1" applyFont="1" applyBorder="1" applyAlignment="1">
      <alignment horizontal="center" vertical="top"/>
    </xf>
    <xf numFmtId="4" fontId="3" fillId="3" borderId="21" xfId="0" applyNumberFormat="1" applyFont="1" applyFill="1" applyBorder="1" applyAlignment="1">
      <alignment vertical="top"/>
    </xf>
    <xf numFmtId="0" fontId="10" fillId="3" borderId="10" xfId="0" applyFont="1" applyFill="1" applyBorder="1" applyAlignment="1">
      <alignment horizontal="left" vertical="top"/>
    </xf>
    <xf numFmtId="4" fontId="3" fillId="6" borderId="11" xfId="0" applyNumberFormat="1" applyFont="1" applyFill="1" applyBorder="1" applyAlignment="1">
      <alignment vertical="top"/>
    </xf>
    <xf numFmtId="4" fontId="3" fillId="3" borderId="11" xfId="0" applyNumberFormat="1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164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horizontal="center" vertical="top"/>
    </xf>
    <xf numFmtId="4" fontId="3" fillId="4" borderId="18" xfId="0" applyNumberFormat="1" applyFont="1" applyFill="1" applyBorder="1" applyAlignment="1">
      <alignment vertical="top"/>
    </xf>
    <xf numFmtId="0" fontId="0" fillId="0" borderId="0" xfId="0" applyAlignment="1">
      <alignment horizontal="right" vertical="top"/>
    </xf>
    <xf numFmtId="4" fontId="3" fillId="5" borderId="21" xfId="0" applyNumberFormat="1" applyFont="1" applyFill="1" applyBorder="1" applyAlignment="1">
      <alignment vertical="top"/>
    </xf>
    <xf numFmtId="4" fontId="3" fillId="7" borderId="21" xfId="0" applyNumberFormat="1" applyFont="1" applyFill="1" applyBorder="1" applyAlignment="1">
      <alignment vertical="top"/>
    </xf>
    <xf numFmtId="0" fontId="10" fillId="7" borderId="10" xfId="0" applyFont="1" applyFill="1" applyBorder="1" applyAlignment="1">
      <alignment horizontal="left" vertical="top"/>
    </xf>
    <xf numFmtId="4" fontId="3" fillId="7" borderId="11" xfId="0" applyNumberFormat="1" applyFont="1" applyFill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164" fontId="10" fillId="0" borderId="18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horizontal="center" vertical="top"/>
    </xf>
    <xf numFmtId="4" fontId="3" fillId="6" borderId="18" xfId="0" applyNumberFormat="1" applyFont="1" applyFill="1" applyBorder="1" applyAlignment="1">
      <alignment vertical="top"/>
    </xf>
    <xf numFmtId="4" fontId="3" fillId="7" borderId="18" xfId="0" applyNumberFormat="1" applyFont="1" applyFill="1" applyBorder="1" applyAlignment="1">
      <alignment vertical="top"/>
    </xf>
    <xf numFmtId="164" fontId="3" fillId="0" borderId="18" xfId="0" applyNumberFormat="1" applyFont="1" applyBorder="1" applyAlignment="1">
      <alignment vertical="top"/>
    </xf>
    <xf numFmtId="0" fontId="10" fillId="2" borderId="6" xfId="0" applyFont="1" applyFill="1" applyBorder="1" applyAlignment="1">
      <alignment horizontal="left" vertical="top"/>
    </xf>
    <xf numFmtId="4" fontId="3" fillId="0" borderId="7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horizontal="center" vertical="top"/>
    </xf>
    <xf numFmtId="4" fontId="3" fillId="6" borderId="7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vertical="top"/>
    </xf>
    <xf numFmtId="4" fontId="3" fillId="6" borderId="15" xfId="0" applyNumberFormat="1" applyFont="1" applyFill="1" applyBorder="1" applyAlignment="1">
      <alignment vertical="top"/>
    </xf>
    <xf numFmtId="0" fontId="2" fillId="0" borderId="24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164" fontId="2" fillId="6" borderId="11" xfId="0" applyNumberFormat="1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164" fontId="2" fillId="7" borderId="11" xfId="0" applyNumberFormat="1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left" vertical="center"/>
    </xf>
    <xf numFmtId="164" fontId="2" fillId="8" borderId="27" xfId="0" applyNumberFormat="1" applyFont="1" applyFill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164" fontId="11" fillId="0" borderId="30" xfId="0" applyNumberFormat="1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12" fillId="0" borderId="23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2" fillId="8" borderId="26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1" fillId="3" borderId="10" xfId="0" applyFont="1" applyFill="1" applyBorder="1" applyAlignment="1">
      <alignment horizontal="left" vertical="top"/>
    </xf>
    <xf numFmtId="1" fontId="15" fillId="0" borderId="25" xfId="0" applyNumberFormat="1" applyFont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5" fillId="7" borderId="13" xfId="0" applyNumberFormat="1" applyFont="1" applyFill="1" applyBorder="1" applyAlignment="1">
      <alignment horizontal="center" vertical="center"/>
    </xf>
    <xf numFmtId="1" fontId="15" fillId="8" borderId="28" xfId="0" applyNumberFormat="1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4" fontId="7" fillId="0" borderId="0" xfId="0" applyNumberFormat="1" applyFont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7" borderId="36" xfId="0" applyFont="1" applyFill="1" applyBorder="1" applyAlignment="1">
      <alignment horizontal="left" vertical="center"/>
    </xf>
    <xf numFmtId="0" fontId="2" fillId="8" borderId="41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4" fontId="0" fillId="2" borderId="42" xfId="0" applyNumberFormat="1" applyFill="1" applyBorder="1" applyAlignment="1">
      <alignment horizontal="center" vertical="top"/>
    </xf>
    <xf numFmtId="1" fontId="3" fillId="2" borderId="43" xfId="0" applyNumberFormat="1" applyFont="1" applyFill="1" applyBorder="1" applyAlignment="1">
      <alignment horizontal="center" vertical="top"/>
    </xf>
    <xf numFmtId="1" fontId="10" fillId="2" borderId="43" xfId="0" applyNumberFormat="1" applyFont="1" applyFill="1" applyBorder="1" applyAlignment="1">
      <alignment horizontal="center" vertical="top"/>
    </xf>
    <xf numFmtId="1" fontId="10" fillId="2" borderId="44" xfId="0" applyNumberFormat="1" applyFont="1" applyFill="1" applyBorder="1" applyAlignment="1">
      <alignment horizontal="center" vertical="top"/>
    </xf>
    <xf numFmtId="1" fontId="3" fillId="3" borderId="45" xfId="0" applyNumberFormat="1" applyFont="1" applyFill="1" applyBorder="1" applyAlignment="1">
      <alignment horizontal="center" vertical="top"/>
    </xf>
    <xf numFmtId="1" fontId="0" fillId="3" borderId="43" xfId="0" applyNumberFormat="1" applyFill="1" applyBorder="1" applyAlignment="1">
      <alignment horizontal="center" vertical="top"/>
    </xf>
    <xf numFmtId="1" fontId="4" fillId="3" borderId="43" xfId="0" applyNumberFormat="1" applyFont="1" applyFill="1" applyBorder="1" applyAlignment="1">
      <alignment horizontal="center" vertical="top"/>
    </xf>
    <xf numFmtId="1" fontId="10" fillId="3" borderId="43" xfId="0" applyNumberFormat="1" applyFont="1" applyFill="1" applyBorder="1" applyAlignment="1">
      <alignment horizontal="center" vertical="top"/>
    </xf>
    <xf numFmtId="1" fontId="3" fillId="3" borderId="43" xfId="0" applyNumberFormat="1" applyFont="1" applyFill="1" applyBorder="1" applyAlignment="1">
      <alignment horizontal="center" vertical="top"/>
    </xf>
    <xf numFmtId="0" fontId="0" fillId="3" borderId="46" xfId="0" applyFill="1" applyBorder="1" applyAlignment="1">
      <alignment horizontal="center" vertical="top"/>
    </xf>
    <xf numFmtId="1" fontId="4" fillId="7" borderId="45" xfId="0" applyNumberFormat="1" applyFont="1" applyFill="1" applyBorder="1" applyAlignment="1">
      <alignment horizontal="center" vertical="top"/>
    </xf>
    <xf numFmtId="1" fontId="10" fillId="7" borderId="43" xfId="0" applyNumberFormat="1" applyFont="1" applyFill="1" applyBorder="1" applyAlignment="1">
      <alignment horizontal="center" vertical="top"/>
    </xf>
    <xf numFmtId="1" fontId="4" fillId="7" borderId="43" xfId="0" applyNumberFormat="1" applyFont="1" applyFill="1" applyBorder="1" applyAlignment="1">
      <alignment horizontal="center" vertical="top"/>
    </xf>
    <xf numFmtId="1" fontId="3" fillId="7" borderId="43" xfId="0" applyNumberFormat="1" applyFont="1" applyFill="1" applyBorder="1" applyAlignment="1">
      <alignment horizontal="center" vertical="top"/>
    </xf>
    <xf numFmtId="1" fontId="3" fillId="7" borderId="46" xfId="0" applyNumberFormat="1" applyFont="1" applyFill="1" applyBorder="1" applyAlignment="1">
      <alignment horizontal="center" vertical="top"/>
    </xf>
    <xf numFmtId="1" fontId="10" fillId="2" borderId="42" xfId="0" applyNumberFormat="1" applyFont="1" applyFill="1" applyBorder="1" applyAlignment="1">
      <alignment horizontal="center" vertical="top"/>
    </xf>
    <xf numFmtId="1" fontId="4" fillId="2" borderId="43" xfId="0" applyNumberFormat="1" applyFont="1" applyFill="1" applyBorder="1" applyAlignment="1">
      <alignment horizontal="center" vertical="top"/>
    </xf>
    <xf numFmtId="1" fontId="12" fillId="0" borderId="47" xfId="0" applyNumberFormat="1" applyFont="1" applyBorder="1" applyAlignment="1">
      <alignment horizontal="center" vertical="center"/>
    </xf>
    <xf numFmtId="1" fontId="12" fillId="2" borderId="42" xfId="0" applyNumberFormat="1" applyFont="1" applyFill="1" applyBorder="1" applyAlignment="1">
      <alignment horizontal="center" vertical="center"/>
    </xf>
    <xf numFmtId="1" fontId="12" fillId="6" borderId="43" xfId="0" applyNumberFormat="1" applyFont="1" applyFill="1" applyBorder="1" applyAlignment="1">
      <alignment horizontal="center" vertical="center"/>
    </xf>
    <xf numFmtId="1" fontId="12" fillId="7" borderId="43" xfId="0" applyNumberFormat="1" applyFont="1" applyFill="1" applyBorder="1" applyAlignment="1">
      <alignment horizontal="center" vertical="center"/>
    </xf>
    <xf numFmtId="1" fontId="12" fillId="8" borderId="48" xfId="0" applyNumberFormat="1" applyFont="1" applyFill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top" wrapText="1"/>
    </xf>
    <xf numFmtId="4" fontId="7" fillId="0" borderId="50" xfId="0" applyNumberFormat="1" applyFont="1" applyBorder="1" applyAlignment="1">
      <alignment vertical="top" wrapText="1"/>
    </xf>
    <xf numFmtId="4" fontId="0" fillId="2" borderId="6" xfId="0" applyNumberFormat="1" applyFill="1" applyBorder="1" applyAlignment="1">
      <alignment horizontal="center" vertical="top" wrapText="1"/>
    </xf>
    <xf numFmtId="4" fontId="0" fillId="2" borderId="9" xfId="0" applyNumberForma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top"/>
    </xf>
    <xf numFmtId="1" fontId="9" fillId="2" borderId="13" xfId="0" applyNumberFormat="1" applyFont="1" applyFill="1" applyBorder="1" applyAlignment="1">
      <alignment horizontal="left" vertical="top"/>
    </xf>
    <xf numFmtId="1" fontId="5" fillId="2" borderId="10" xfId="0" applyNumberFormat="1" applyFont="1" applyFill="1" applyBorder="1" applyAlignment="1">
      <alignment horizontal="center" vertical="top"/>
    </xf>
    <xf numFmtId="1" fontId="5" fillId="2" borderId="13" xfId="0" applyNumberFormat="1" applyFont="1" applyFill="1" applyBorder="1" applyAlignment="1">
      <alignment horizontal="left" vertical="top"/>
    </xf>
    <xf numFmtId="1" fontId="3" fillId="2" borderId="13" xfId="0" applyNumberFormat="1" applyFont="1" applyFill="1" applyBorder="1" applyAlignment="1">
      <alignment horizontal="left" vertical="top"/>
    </xf>
    <xf numFmtId="1" fontId="5" fillId="2" borderId="14" xfId="0" applyNumberFormat="1" applyFont="1" applyFill="1" applyBorder="1" applyAlignment="1">
      <alignment horizontal="center" vertical="top"/>
    </xf>
    <xf numFmtId="1" fontId="3" fillId="2" borderId="51" xfId="0" applyNumberFormat="1" applyFont="1" applyFill="1" applyBorder="1" applyAlignment="1">
      <alignment horizontal="left" vertical="top"/>
    </xf>
    <xf numFmtId="1" fontId="9" fillId="3" borderId="20" xfId="0" applyNumberFormat="1" applyFont="1" applyFill="1" applyBorder="1" applyAlignment="1">
      <alignment horizontal="center" vertical="top"/>
    </xf>
    <xf numFmtId="1" fontId="9" fillId="3" borderId="52" xfId="0" applyNumberFormat="1" applyFont="1" applyFill="1" applyBorder="1" applyAlignment="1">
      <alignment horizontal="left" vertical="top"/>
    </xf>
    <xf numFmtId="1" fontId="5" fillId="3" borderId="10" xfId="0" applyNumberFormat="1" applyFont="1" applyFill="1" applyBorder="1" applyAlignment="1">
      <alignment horizontal="center" vertical="top"/>
    </xf>
    <xf numFmtId="1" fontId="0" fillId="3" borderId="13" xfId="0" applyNumberFormat="1" applyFill="1" applyBorder="1" applyAlignment="1">
      <alignment horizontal="left" vertical="top"/>
    </xf>
    <xf numFmtId="1" fontId="4" fillId="3" borderId="13" xfId="0" applyNumberFormat="1" applyFont="1" applyFill="1" applyBorder="1" applyAlignment="1">
      <alignment horizontal="left" vertical="top"/>
    </xf>
    <xf numFmtId="1" fontId="9" fillId="3" borderId="10" xfId="0" applyNumberFormat="1" applyFont="1" applyFill="1" applyBorder="1" applyAlignment="1">
      <alignment horizontal="center" vertical="top"/>
    </xf>
    <xf numFmtId="1" fontId="3" fillId="3" borderId="13" xfId="0" applyNumberFormat="1" applyFont="1" applyFill="1" applyBorder="1" applyAlignment="1">
      <alignment horizontal="left" vertical="top"/>
    </xf>
    <xf numFmtId="1" fontId="9" fillId="3" borderId="13" xfId="0" applyNumberFormat="1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center" vertical="top"/>
    </xf>
    <xf numFmtId="0" fontId="0" fillId="3" borderId="19" xfId="0" applyFill="1" applyBorder="1" applyAlignment="1">
      <alignment horizontal="left" vertical="top"/>
    </xf>
    <xf numFmtId="1" fontId="5" fillId="7" borderId="20" xfId="0" applyNumberFormat="1" applyFont="1" applyFill="1" applyBorder="1" applyAlignment="1">
      <alignment horizontal="center" vertical="top"/>
    </xf>
    <xf numFmtId="1" fontId="4" fillId="7" borderId="52" xfId="0" applyNumberFormat="1" applyFont="1" applyFill="1" applyBorder="1" applyAlignment="1">
      <alignment horizontal="left" vertical="top"/>
    </xf>
    <xf numFmtId="1" fontId="5" fillId="7" borderId="10" xfId="0" applyNumberFormat="1" applyFont="1" applyFill="1" applyBorder="1" applyAlignment="1">
      <alignment horizontal="center" vertical="top"/>
    </xf>
    <xf numFmtId="1" fontId="3" fillId="7" borderId="13" xfId="0" applyNumberFormat="1" applyFont="1" applyFill="1" applyBorder="1" applyAlignment="1">
      <alignment horizontal="left" vertical="top"/>
    </xf>
    <xf numFmtId="1" fontId="4" fillId="7" borderId="13" xfId="0" applyNumberFormat="1" applyFont="1" applyFill="1" applyBorder="1" applyAlignment="1">
      <alignment horizontal="left" vertical="top"/>
    </xf>
    <xf numFmtId="1" fontId="3" fillId="7" borderId="10" xfId="0" applyNumberFormat="1" applyFont="1" applyFill="1" applyBorder="1" applyAlignment="1">
      <alignment horizontal="center" vertical="top"/>
    </xf>
    <xf numFmtId="1" fontId="10" fillId="7" borderId="13" xfId="0" applyNumberFormat="1" applyFont="1" applyFill="1" applyBorder="1" applyAlignment="1">
      <alignment horizontal="left" vertical="top"/>
    </xf>
    <xf numFmtId="1" fontId="9" fillId="7" borderId="10" xfId="0" applyNumberFormat="1" applyFont="1" applyFill="1" applyBorder="1" applyAlignment="1">
      <alignment horizontal="center" vertical="top"/>
    </xf>
    <xf numFmtId="1" fontId="9" fillId="7" borderId="13" xfId="0" applyNumberFormat="1" applyFont="1" applyFill="1" applyBorder="1" applyAlignment="1">
      <alignment horizontal="left" vertical="top"/>
    </xf>
    <xf numFmtId="1" fontId="9" fillId="7" borderId="17" xfId="0" applyNumberFormat="1" applyFont="1" applyFill="1" applyBorder="1" applyAlignment="1">
      <alignment horizontal="center" vertical="top"/>
    </xf>
    <xf numFmtId="1" fontId="9" fillId="7" borderId="19" xfId="0" applyNumberFormat="1" applyFont="1" applyFill="1" applyBorder="1" applyAlignment="1">
      <alignment horizontal="left" vertical="top"/>
    </xf>
    <xf numFmtId="1" fontId="3" fillId="2" borderId="6" xfId="0" applyNumberFormat="1" applyFont="1" applyFill="1" applyBorder="1" applyAlignment="1">
      <alignment horizontal="center" vertical="top"/>
    </xf>
    <xf numFmtId="1" fontId="3" fillId="2" borderId="9" xfId="0" applyNumberFormat="1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1" fontId="4" fillId="2" borderId="13" xfId="0" applyNumberFormat="1" applyFont="1" applyFill="1" applyBorder="1" applyAlignment="1">
      <alignment horizontal="left" vertical="top"/>
    </xf>
    <xf numFmtId="1" fontId="3" fillId="2" borderId="14" xfId="0" applyNumberFormat="1" applyFont="1" applyFill="1" applyBorder="1" applyAlignment="1">
      <alignment horizontal="center" vertical="top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left" vertical="center"/>
    </xf>
    <xf numFmtId="1" fontId="2" fillId="6" borderId="10" xfId="0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left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12" fillId="7" borderId="13" xfId="0" applyNumberFormat="1" applyFont="1" applyFill="1" applyBorder="1" applyAlignment="1">
      <alignment horizontal="left" vertical="center"/>
    </xf>
    <xf numFmtId="1" fontId="2" fillId="8" borderId="26" xfId="0" applyNumberFormat="1" applyFont="1" applyFill="1" applyBorder="1" applyAlignment="1">
      <alignment horizontal="center" vertical="center"/>
    </xf>
    <xf numFmtId="1" fontId="2" fillId="8" borderId="28" xfId="0" applyNumberFormat="1" applyFont="1" applyFill="1" applyBorder="1" applyAlignment="1">
      <alignment horizontal="left" vertic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left" vertical="center"/>
    </xf>
    <xf numFmtId="4" fontId="12" fillId="0" borderId="34" xfId="0" applyNumberFormat="1" applyFont="1" applyBorder="1" applyAlignment="1">
      <alignment horizontal="center" vertical="top"/>
    </xf>
    <xf numFmtId="4" fontId="15" fillId="0" borderId="31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7" borderId="10" xfId="0" applyFont="1" applyFill="1" applyBorder="1" applyAlignment="1">
      <alignment horizontal="left" vertical="top"/>
    </xf>
    <xf numFmtId="0" fontId="9" fillId="7" borderId="17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4" fontId="10" fillId="7" borderId="38" xfId="0" applyNumberFormat="1" applyFont="1" applyFill="1" applyBorder="1" applyAlignment="1">
      <alignment horizontal="center" vertical="top" wrapText="1"/>
    </xf>
    <xf numFmtId="4" fontId="10" fillId="7" borderId="36" xfId="0" applyNumberFormat="1" applyFont="1" applyFill="1" applyBorder="1" applyAlignment="1">
      <alignment horizontal="center" vertical="top"/>
    </xf>
    <xf numFmtId="4" fontId="10" fillId="7" borderId="39" xfId="0" applyNumberFormat="1" applyFont="1" applyFill="1" applyBorder="1" applyAlignment="1">
      <alignment horizontal="center" vertical="top"/>
    </xf>
    <xf numFmtId="1" fontId="14" fillId="7" borderId="22" xfId="0" applyNumberFormat="1" applyFont="1" applyFill="1" applyBorder="1" applyAlignment="1">
      <alignment horizontal="center" vertical="center"/>
    </xf>
    <xf numFmtId="1" fontId="14" fillId="7" borderId="12" xfId="0" applyNumberFormat="1" applyFont="1" applyFill="1" applyBorder="1" applyAlignment="1">
      <alignment horizontal="center" vertical="center"/>
    </xf>
    <xf numFmtId="1" fontId="14" fillId="7" borderId="16" xfId="0" applyNumberFormat="1" applyFont="1" applyFill="1" applyBorder="1" applyAlignment="1">
      <alignment horizontal="center" vertical="center"/>
    </xf>
    <xf numFmtId="4" fontId="10" fillId="2" borderId="35" xfId="0" applyNumberFormat="1" applyFont="1" applyFill="1" applyBorder="1" applyAlignment="1">
      <alignment horizontal="center" vertical="top" wrapText="1"/>
    </xf>
    <xf numFmtId="4" fontId="10" fillId="2" borderId="36" xfId="0" applyNumberFormat="1" applyFont="1" applyFill="1" applyBorder="1" applyAlignment="1">
      <alignment horizontal="center" vertical="top" wrapText="1"/>
    </xf>
    <xf numFmtId="4" fontId="10" fillId="2" borderId="37" xfId="0" applyNumberFormat="1" applyFont="1" applyFill="1" applyBorder="1" applyAlignment="1">
      <alignment horizontal="center" vertical="top" wrapText="1"/>
    </xf>
    <xf numFmtId="1" fontId="14" fillId="2" borderId="22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2" fillId="0" borderId="55" xfId="0" applyNumberFormat="1" applyFont="1" applyBorder="1" applyAlignment="1">
      <alignment horizontal="center" vertical="top" wrapText="1"/>
    </xf>
    <xf numFmtId="4" fontId="12" fillId="0" borderId="54" xfId="0" applyNumberFormat="1" applyFont="1" applyBorder="1" applyAlignment="1">
      <alignment horizontal="center" vertical="top" wrapText="1"/>
    </xf>
    <xf numFmtId="4" fontId="7" fillId="0" borderId="53" xfId="0" applyNumberFormat="1" applyFont="1" applyBorder="1" applyAlignment="1">
      <alignment horizontal="left" vertical="top" wrapText="1"/>
    </xf>
    <xf numFmtId="4" fontId="7" fillId="0" borderId="54" xfId="0" applyNumberFormat="1" applyFont="1" applyBorder="1" applyAlignment="1">
      <alignment horizontal="left" vertical="top" wrapText="1"/>
    </xf>
    <xf numFmtId="4" fontId="10" fillId="3" borderId="38" xfId="0" applyNumberFormat="1" applyFont="1" applyFill="1" applyBorder="1" applyAlignment="1">
      <alignment horizontal="center" vertical="top" wrapText="1"/>
    </xf>
    <xf numFmtId="4" fontId="10" fillId="3" borderId="36" xfId="0" applyNumberFormat="1" applyFont="1" applyFill="1" applyBorder="1" applyAlignment="1">
      <alignment horizontal="center" vertical="top"/>
    </xf>
    <xf numFmtId="4" fontId="10" fillId="3" borderId="39" xfId="0" applyNumberFormat="1" applyFont="1" applyFill="1" applyBorder="1" applyAlignment="1">
      <alignment horizontal="center" vertical="top"/>
    </xf>
    <xf numFmtId="1" fontId="14" fillId="3" borderId="22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left" vertical="top"/>
    </xf>
    <xf numFmtId="164" fontId="10" fillId="0" borderId="7" xfId="0" applyNumberFormat="1" applyFont="1" applyBorder="1" applyAlignment="1">
      <alignment vertical="top"/>
    </xf>
    <xf numFmtId="4" fontId="10" fillId="3" borderId="35" xfId="0" applyNumberFormat="1" applyFont="1" applyFill="1" applyBorder="1" applyAlignment="1">
      <alignment horizontal="center" vertical="top" wrapText="1"/>
    </xf>
    <xf numFmtId="1" fontId="9" fillId="3" borderId="6" xfId="0" applyNumberFormat="1" applyFont="1" applyFill="1" applyBorder="1" applyAlignment="1">
      <alignment horizontal="center" vertical="top"/>
    </xf>
    <xf numFmtId="1" fontId="9" fillId="3" borderId="9" xfId="0" applyNumberFormat="1" applyFont="1" applyFill="1" applyBorder="1" applyAlignment="1">
      <alignment horizontal="left" vertical="top"/>
    </xf>
    <xf numFmtId="1" fontId="3" fillId="3" borderId="42" xfId="0" applyNumberFormat="1" applyFont="1" applyFill="1" applyBorder="1" applyAlignment="1">
      <alignment horizontal="center" vertical="top"/>
    </xf>
    <xf numFmtId="4" fontId="3" fillId="6" borderId="21" xfId="0" applyNumberFormat="1" applyFont="1" applyFill="1" applyBorder="1" applyAlignment="1">
      <alignment vertical="top"/>
    </xf>
    <xf numFmtId="0" fontId="10" fillId="9" borderId="20" xfId="0" applyFont="1" applyFill="1" applyBorder="1" applyAlignment="1">
      <alignment horizontal="left" vertical="top"/>
    </xf>
    <xf numFmtId="0" fontId="10" fillId="9" borderId="10" xfId="0" applyFont="1" applyFill="1" applyBorder="1" applyAlignment="1">
      <alignment horizontal="left" vertical="top"/>
    </xf>
    <xf numFmtId="0" fontId="4" fillId="9" borderId="10" xfId="0" applyFont="1" applyFill="1" applyBorder="1" applyAlignment="1">
      <alignment horizontal="left" vertical="top"/>
    </xf>
    <xf numFmtId="0" fontId="3" fillId="9" borderId="10" xfId="0" applyFont="1" applyFill="1" applyBorder="1" applyAlignment="1">
      <alignment horizontal="left" vertical="top"/>
    </xf>
    <xf numFmtId="0" fontId="9" fillId="9" borderId="10" xfId="0" applyFont="1" applyFill="1" applyBorder="1" applyAlignment="1">
      <alignment horizontal="left" vertical="top"/>
    </xf>
    <xf numFmtId="0" fontId="10" fillId="9" borderId="17" xfId="0" applyFont="1" applyFill="1" applyBorder="1" applyAlignment="1">
      <alignment horizontal="left" vertical="top"/>
    </xf>
    <xf numFmtId="4" fontId="3" fillId="9" borderId="21" xfId="0" applyNumberFormat="1" applyFont="1" applyFill="1" applyBorder="1" applyAlignment="1">
      <alignment vertical="top"/>
    </xf>
    <xf numFmtId="4" fontId="10" fillId="9" borderId="38" xfId="0" applyNumberFormat="1" applyFont="1" applyFill="1" applyBorder="1" applyAlignment="1">
      <alignment horizontal="center" vertical="top" wrapText="1"/>
    </xf>
    <xf numFmtId="1" fontId="3" fillId="9" borderId="20" xfId="0" applyNumberFormat="1" applyFont="1" applyFill="1" applyBorder="1" applyAlignment="1">
      <alignment horizontal="center" vertical="top"/>
    </xf>
    <xf numFmtId="1" fontId="3" fillId="9" borderId="52" xfId="0" applyNumberFormat="1" applyFont="1" applyFill="1" applyBorder="1" applyAlignment="1">
      <alignment horizontal="left" vertical="top"/>
    </xf>
    <xf numFmtId="1" fontId="3" fillId="9" borderId="45" xfId="0" applyNumberFormat="1" applyFont="1" applyFill="1" applyBorder="1" applyAlignment="1">
      <alignment horizontal="center" vertical="top"/>
    </xf>
    <xf numFmtId="1" fontId="14" fillId="9" borderId="22" xfId="0" applyNumberFormat="1" applyFont="1" applyFill="1" applyBorder="1" applyAlignment="1">
      <alignment horizontal="center" vertical="center"/>
    </xf>
    <xf numFmtId="4" fontId="3" fillId="9" borderId="11" xfId="0" applyNumberFormat="1" applyFont="1" applyFill="1" applyBorder="1" applyAlignment="1">
      <alignment vertical="top"/>
    </xf>
    <xf numFmtId="4" fontId="10" fillId="9" borderId="36" xfId="0" applyNumberFormat="1" applyFont="1" applyFill="1" applyBorder="1" applyAlignment="1">
      <alignment horizontal="center" vertical="top"/>
    </xf>
    <xf numFmtId="1" fontId="3" fillId="9" borderId="10" xfId="0" applyNumberFormat="1" applyFont="1" applyFill="1" applyBorder="1" applyAlignment="1">
      <alignment horizontal="center" vertical="top"/>
    </xf>
    <xf numFmtId="1" fontId="3" fillId="9" borderId="13" xfId="0" applyNumberFormat="1" applyFont="1" applyFill="1" applyBorder="1" applyAlignment="1">
      <alignment horizontal="left" vertical="top"/>
    </xf>
    <xf numFmtId="1" fontId="3" fillId="9" borderId="43" xfId="0" applyNumberFormat="1" applyFont="1" applyFill="1" applyBorder="1" applyAlignment="1">
      <alignment horizontal="center" vertical="top"/>
    </xf>
    <xf numFmtId="1" fontId="14" fillId="9" borderId="12" xfId="0" applyNumberFormat="1" applyFont="1" applyFill="1" applyBorder="1" applyAlignment="1">
      <alignment horizontal="center" vertical="center"/>
    </xf>
    <xf numFmtId="1" fontId="4" fillId="9" borderId="13" xfId="0" applyNumberFormat="1" applyFont="1" applyFill="1" applyBorder="1" applyAlignment="1">
      <alignment horizontal="left" vertical="top"/>
    </xf>
    <xf numFmtId="1" fontId="4" fillId="9" borderId="43" xfId="0" applyNumberFormat="1" applyFont="1" applyFill="1" applyBorder="1" applyAlignment="1">
      <alignment horizontal="center" vertical="top"/>
    </xf>
    <xf numFmtId="1" fontId="9" fillId="9" borderId="10" xfId="0" applyNumberFormat="1" applyFont="1" applyFill="1" applyBorder="1" applyAlignment="1">
      <alignment horizontal="center" vertical="top"/>
    </xf>
    <xf numFmtId="1" fontId="9" fillId="9" borderId="13" xfId="0" applyNumberFormat="1" applyFont="1" applyFill="1" applyBorder="1" applyAlignment="1">
      <alignment horizontal="left" vertical="top"/>
    </xf>
    <xf numFmtId="4" fontId="3" fillId="9" borderId="18" xfId="0" applyNumberFormat="1" applyFont="1" applyFill="1" applyBorder="1" applyAlignment="1">
      <alignment vertical="top"/>
    </xf>
    <xf numFmtId="4" fontId="10" fillId="9" borderId="39" xfId="0" applyNumberFormat="1" applyFont="1" applyFill="1" applyBorder="1" applyAlignment="1">
      <alignment horizontal="center" vertical="top"/>
    </xf>
    <xf numFmtId="1" fontId="3" fillId="9" borderId="17" xfId="0" applyNumberFormat="1" applyFont="1" applyFill="1" applyBorder="1" applyAlignment="1">
      <alignment horizontal="center" vertical="top"/>
    </xf>
    <xf numFmtId="1" fontId="3" fillId="9" borderId="19" xfId="0" applyNumberFormat="1" applyFont="1" applyFill="1" applyBorder="1" applyAlignment="1">
      <alignment horizontal="left" vertical="top"/>
    </xf>
    <xf numFmtId="1" fontId="3" fillId="9" borderId="46" xfId="0" applyNumberFormat="1" applyFont="1" applyFill="1" applyBorder="1" applyAlignment="1">
      <alignment horizontal="center" vertical="top"/>
    </xf>
    <xf numFmtId="1" fontId="14" fillId="9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E3FF"/>
      <color rgb="FFFFFF99"/>
      <color rgb="FF0000FF"/>
      <color rgb="FFCC0099"/>
      <color rgb="FFCC66FF"/>
      <color rgb="FFFF33CC"/>
      <color rgb="FF0033CC"/>
      <color rgb="FF0066CC"/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2239-D5B3-4FF9-9BFE-9422B9D279C4}">
  <sheetPr>
    <pageSetUpPr fitToPage="1"/>
  </sheetPr>
  <dimension ref="A1:N65"/>
  <sheetViews>
    <sheetView tabSelected="1" workbookViewId="0">
      <selection activeCell="L1" sqref="L1"/>
    </sheetView>
  </sheetViews>
  <sheetFormatPr baseColWidth="10" defaultColWidth="10.88671875" defaultRowHeight="14.4" x14ac:dyDescent="0.3"/>
  <cols>
    <col min="1" max="1" width="27.77734375" style="1" customWidth="1"/>
    <col min="2" max="2" width="26" style="1" customWidth="1"/>
    <col min="3" max="3" width="10.88671875" style="1"/>
    <col min="4" max="4" width="5.33203125" style="72" bestFit="1" customWidth="1"/>
    <col min="5" max="5" width="10.88671875" style="1"/>
    <col min="6" max="6" width="21.6640625" style="1" customWidth="1"/>
    <col min="7" max="7" width="11.88671875" style="1" customWidth="1"/>
    <col min="8" max="8" width="6.77734375" style="1" customWidth="1"/>
    <col min="9" max="9" width="29.44140625" style="5" customWidth="1"/>
    <col min="10" max="11" width="12.88671875" style="1" customWidth="1"/>
    <col min="12" max="16384" width="10.88671875" style="1"/>
  </cols>
  <sheetData>
    <row r="1" spans="1:14" s="3" customFormat="1" ht="25.5" customHeight="1" x14ac:dyDescent="0.3">
      <c r="A1" s="6" t="s">
        <v>135</v>
      </c>
      <c r="B1" s="2"/>
      <c r="C1" s="93" t="s">
        <v>145</v>
      </c>
      <c r="D1" s="7"/>
      <c r="E1" s="2"/>
      <c r="F1" s="2"/>
      <c r="G1" s="2"/>
      <c r="H1" s="94"/>
      <c r="I1" s="94"/>
      <c r="J1" s="94"/>
      <c r="K1" s="85" t="s">
        <v>154</v>
      </c>
    </row>
    <row r="2" spans="1:14" s="3" customFormat="1" ht="17.399999999999999" customHeight="1" thickBot="1" x14ac:dyDescent="0.35">
      <c r="A2" s="6"/>
      <c r="B2" s="2"/>
      <c r="D2" s="7"/>
      <c r="E2" s="2"/>
      <c r="F2" s="181" t="s">
        <v>149</v>
      </c>
      <c r="G2" s="2"/>
      <c r="H2" s="94"/>
      <c r="I2" s="94"/>
      <c r="J2" s="94"/>
      <c r="K2" s="85"/>
    </row>
    <row r="3" spans="1:14" s="3" customFormat="1" ht="30" customHeight="1" thickTop="1" x14ac:dyDescent="0.3">
      <c r="A3" s="212" t="s">
        <v>129</v>
      </c>
      <c r="B3" s="214" t="s">
        <v>130</v>
      </c>
      <c r="C3" s="214" t="s">
        <v>3</v>
      </c>
      <c r="D3" s="216" t="s">
        <v>4</v>
      </c>
      <c r="E3" s="214" t="s">
        <v>5</v>
      </c>
      <c r="F3" s="193" t="s">
        <v>139</v>
      </c>
      <c r="G3" s="195" t="s">
        <v>6</v>
      </c>
      <c r="H3" s="199" t="s">
        <v>138</v>
      </c>
      <c r="I3" s="200"/>
      <c r="J3" s="197" t="s">
        <v>140</v>
      </c>
      <c r="K3" s="198"/>
    </row>
    <row r="4" spans="1:14" s="4" customFormat="1" ht="21" customHeight="1" thickBot="1" x14ac:dyDescent="0.35">
      <c r="A4" s="213"/>
      <c r="B4" s="215"/>
      <c r="C4" s="215"/>
      <c r="D4" s="217"/>
      <c r="E4" s="215"/>
      <c r="F4" s="194"/>
      <c r="G4" s="196"/>
      <c r="H4" s="124" t="s">
        <v>137</v>
      </c>
      <c r="I4" s="125" t="s">
        <v>136</v>
      </c>
      <c r="J4" s="173" t="s">
        <v>1</v>
      </c>
      <c r="K4" s="174" t="s">
        <v>0</v>
      </c>
    </row>
    <row r="5" spans="1:14" s="4" customFormat="1" ht="16.2" thickTop="1" x14ac:dyDescent="0.3">
      <c r="A5" s="175" t="s">
        <v>7</v>
      </c>
      <c r="B5" s="8" t="s">
        <v>8</v>
      </c>
      <c r="C5" s="9">
        <v>1.8</v>
      </c>
      <c r="D5" s="10" t="s">
        <v>9</v>
      </c>
      <c r="E5" s="11" t="s">
        <v>10</v>
      </c>
      <c r="F5" s="12" t="s">
        <v>128</v>
      </c>
      <c r="G5" s="207" t="s">
        <v>11</v>
      </c>
      <c r="H5" s="126"/>
      <c r="I5" s="127"/>
      <c r="J5" s="101"/>
      <c r="K5" s="210">
        <v>1</v>
      </c>
    </row>
    <row r="6" spans="1:14" s="4" customFormat="1" x14ac:dyDescent="0.3">
      <c r="A6" s="176" t="s">
        <v>12</v>
      </c>
      <c r="B6" s="14" t="s">
        <v>8</v>
      </c>
      <c r="C6" s="15">
        <v>1.8329500000000001</v>
      </c>
      <c r="D6" s="16" t="s">
        <v>9</v>
      </c>
      <c r="E6" s="17" t="s">
        <v>13</v>
      </c>
      <c r="F6" s="18" t="s">
        <v>128</v>
      </c>
      <c r="G6" s="208"/>
      <c r="H6" s="128">
        <v>1</v>
      </c>
      <c r="I6" s="129" t="s">
        <v>14</v>
      </c>
      <c r="J6" s="102"/>
      <c r="K6" s="192"/>
    </row>
    <row r="7" spans="1:14" s="4" customFormat="1" x14ac:dyDescent="0.3">
      <c r="A7" s="176" t="s">
        <v>15</v>
      </c>
      <c r="B7" s="14" t="s">
        <v>16</v>
      </c>
      <c r="C7" s="15">
        <v>1.8974500000000001</v>
      </c>
      <c r="D7" s="16" t="s">
        <v>9</v>
      </c>
      <c r="E7" s="19" t="s">
        <v>10</v>
      </c>
      <c r="F7" s="18" t="s">
        <v>128</v>
      </c>
      <c r="G7" s="208"/>
      <c r="H7" s="128">
        <v>1</v>
      </c>
      <c r="I7" s="129" t="s">
        <v>17</v>
      </c>
      <c r="J7" s="102"/>
      <c r="K7" s="192"/>
    </row>
    <row r="8" spans="1:14" s="4" customFormat="1" x14ac:dyDescent="0.3">
      <c r="A8" s="176" t="s">
        <v>18</v>
      </c>
      <c r="B8" s="14" t="s">
        <v>19</v>
      </c>
      <c r="C8" s="15">
        <v>2.00345</v>
      </c>
      <c r="D8" s="16" t="s">
        <v>20</v>
      </c>
      <c r="E8" s="17" t="s">
        <v>13</v>
      </c>
      <c r="F8" s="18" t="s">
        <v>128</v>
      </c>
      <c r="G8" s="208"/>
      <c r="H8" s="128">
        <v>1</v>
      </c>
      <c r="I8" s="129" t="s">
        <v>21</v>
      </c>
      <c r="J8" s="102"/>
      <c r="K8" s="192"/>
    </row>
    <row r="9" spans="1:14" s="4" customFormat="1" x14ac:dyDescent="0.3">
      <c r="A9" s="13" t="s">
        <v>22</v>
      </c>
      <c r="B9" s="14" t="s">
        <v>23</v>
      </c>
      <c r="C9" s="15">
        <v>2.07877</v>
      </c>
      <c r="D9" s="16" t="s">
        <v>20</v>
      </c>
      <c r="E9" s="17" t="s">
        <v>13</v>
      </c>
      <c r="F9" s="18" t="s">
        <v>128</v>
      </c>
      <c r="G9" s="208"/>
      <c r="H9" s="130"/>
      <c r="I9" s="131"/>
      <c r="J9" s="102"/>
      <c r="K9" s="192"/>
    </row>
    <row r="10" spans="1:14" s="4" customFormat="1" x14ac:dyDescent="0.3">
      <c r="A10" s="176" t="s">
        <v>24</v>
      </c>
      <c r="B10" s="14" t="s">
        <v>25</v>
      </c>
      <c r="C10" s="15">
        <v>2.1172200000000001</v>
      </c>
      <c r="D10" s="16" t="s">
        <v>26</v>
      </c>
      <c r="E10" s="17" t="s">
        <v>13</v>
      </c>
      <c r="F10" s="18" t="s">
        <v>128</v>
      </c>
      <c r="G10" s="208"/>
      <c r="H10" s="128">
        <v>1</v>
      </c>
      <c r="I10" s="129" t="s">
        <v>146</v>
      </c>
      <c r="J10" s="102"/>
      <c r="K10" s="192"/>
    </row>
    <row r="11" spans="1:14" s="4" customFormat="1" x14ac:dyDescent="0.3">
      <c r="A11" s="13" t="s">
        <v>27</v>
      </c>
      <c r="B11" s="14" t="s">
        <v>28</v>
      </c>
      <c r="C11" s="15">
        <v>2.1405699999999999</v>
      </c>
      <c r="D11" s="16" t="s">
        <v>26</v>
      </c>
      <c r="E11" s="19" t="s">
        <v>10</v>
      </c>
      <c r="F11" s="18" t="s">
        <v>128</v>
      </c>
      <c r="G11" s="208"/>
      <c r="H11" s="128"/>
      <c r="I11" s="131"/>
      <c r="J11" s="103"/>
      <c r="K11" s="192"/>
      <c r="L11" s="20"/>
      <c r="M11" s="20"/>
      <c r="N11" s="20"/>
    </row>
    <row r="12" spans="1:14" s="4" customFormat="1" x14ac:dyDescent="0.3">
      <c r="A12" s="176" t="s">
        <v>29</v>
      </c>
      <c r="B12" s="14" t="s">
        <v>28</v>
      </c>
      <c r="C12" s="15">
        <v>2.2239399999999998</v>
      </c>
      <c r="D12" s="16" t="s">
        <v>30</v>
      </c>
      <c r="E12" s="19" t="s">
        <v>10</v>
      </c>
      <c r="F12" s="18" t="s">
        <v>128</v>
      </c>
      <c r="G12" s="208"/>
      <c r="H12" s="128">
        <v>1</v>
      </c>
      <c r="I12" s="129" t="s">
        <v>31</v>
      </c>
      <c r="J12" s="102"/>
      <c r="K12" s="192"/>
      <c r="L12" s="20"/>
      <c r="M12" s="20"/>
      <c r="N12" s="20"/>
    </row>
    <row r="13" spans="1:14" s="4" customFormat="1" x14ac:dyDescent="0.3">
      <c r="A13" s="13" t="s">
        <v>32</v>
      </c>
      <c r="B13" s="14" t="s">
        <v>8</v>
      </c>
      <c r="C13" s="15">
        <v>2.2577799999999999</v>
      </c>
      <c r="D13" s="16" t="s">
        <v>30</v>
      </c>
      <c r="E13" s="19" t="s">
        <v>10</v>
      </c>
      <c r="F13" s="18" t="s">
        <v>128</v>
      </c>
      <c r="G13" s="208"/>
      <c r="H13" s="130"/>
      <c r="I13" s="132"/>
      <c r="J13" s="102"/>
      <c r="K13" s="192"/>
      <c r="L13" s="20"/>
      <c r="M13" s="20"/>
      <c r="N13" s="20"/>
    </row>
    <row r="14" spans="1:14" s="4" customFormat="1" ht="15" thickBot="1" x14ac:dyDescent="0.35">
      <c r="A14" s="21" t="s">
        <v>33</v>
      </c>
      <c r="B14" s="22" t="s">
        <v>34</v>
      </c>
      <c r="C14" s="23">
        <v>2.29</v>
      </c>
      <c r="D14" s="24" t="s">
        <v>30</v>
      </c>
      <c r="E14" s="25" t="s">
        <v>10</v>
      </c>
      <c r="F14" s="26" t="s">
        <v>128</v>
      </c>
      <c r="G14" s="209"/>
      <c r="H14" s="133"/>
      <c r="I14" s="134"/>
      <c r="J14" s="104"/>
      <c r="K14" s="211"/>
      <c r="L14" s="20"/>
      <c r="M14" s="20"/>
      <c r="N14" s="20"/>
    </row>
    <row r="15" spans="1:14" s="4" customFormat="1" x14ac:dyDescent="0.3">
      <c r="A15" s="177" t="s">
        <v>35</v>
      </c>
      <c r="B15" s="27" t="s">
        <v>8</v>
      </c>
      <c r="C15" s="28">
        <v>2.3089599999999999</v>
      </c>
      <c r="D15" s="29" t="s">
        <v>36</v>
      </c>
      <c r="E15" s="224" t="s">
        <v>42</v>
      </c>
      <c r="F15" s="30" t="s">
        <v>131</v>
      </c>
      <c r="G15" s="201" t="s">
        <v>37</v>
      </c>
      <c r="H15" s="135">
        <v>1</v>
      </c>
      <c r="I15" s="136" t="s">
        <v>38</v>
      </c>
      <c r="J15" s="105"/>
      <c r="K15" s="204">
        <v>1</v>
      </c>
      <c r="L15" s="20"/>
      <c r="M15" s="20"/>
      <c r="N15" s="20"/>
    </row>
    <row r="16" spans="1:14" s="4" customFormat="1" x14ac:dyDescent="0.3">
      <c r="A16" s="218" t="s">
        <v>150</v>
      </c>
      <c r="B16" s="51" t="s">
        <v>151</v>
      </c>
      <c r="C16" s="219">
        <v>2.4367999999999999</v>
      </c>
      <c r="D16" s="53" t="s">
        <v>36</v>
      </c>
      <c r="E16" s="54" t="s">
        <v>10</v>
      </c>
      <c r="F16" s="33" t="s">
        <v>152</v>
      </c>
      <c r="G16" s="220"/>
      <c r="H16" s="221">
        <v>1</v>
      </c>
      <c r="I16" s="222" t="s">
        <v>38</v>
      </c>
      <c r="J16" s="223"/>
      <c r="K16" s="205"/>
      <c r="L16" s="20"/>
      <c r="M16" s="20"/>
      <c r="N16" s="20"/>
    </row>
    <row r="17" spans="1:14" s="4" customFormat="1" x14ac:dyDescent="0.3">
      <c r="A17" s="86" t="s">
        <v>39</v>
      </c>
      <c r="B17" s="14" t="s">
        <v>40</v>
      </c>
      <c r="C17" s="15">
        <v>2.4135900000000001</v>
      </c>
      <c r="D17" s="16" t="s">
        <v>41</v>
      </c>
      <c r="E17" s="32" t="s">
        <v>10</v>
      </c>
      <c r="F17" s="33" t="s">
        <v>131</v>
      </c>
      <c r="G17" s="202"/>
      <c r="H17" s="137"/>
      <c r="I17" s="138" t="s">
        <v>43</v>
      </c>
      <c r="J17" s="106"/>
      <c r="K17" s="205"/>
      <c r="L17" s="20"/>
      <c r="M17" s="20"/>
      <c r="N17" s="20"/>
    </row>
    <row r="18" spans="1:14" s="4" customFormat="1" x14ac:dyDescent="0.3">
      <c r="A18" s="75" t="s">
        <v>44</v>
      </c>
      <c r="B18" s="14" t="s">
        <v>45</v>
      </c>
      <c r="C18" s="15">
        <v>2.3982999999999999</v>
      </c>
      <c r="D18" s="16" t="s">
        <v>41</v>
      </c>
      <c r="E18" s="32" t="s">
        <v>42</v>
      </c>
      <c r="F18" s="33" t="s">
        <v>131</v>
      </c>
      <c r="G18" s="202"/>
      <c r="H18" s="137"/>
      <c r="I18" s="139" t="s">
        <v>50</v>
      </c>
      <c r="J18" s="107">
        <v>1</v>
      </c>
      <c r="K18" s="205"/>
      <c r="L18" s="20"/>
      <c r="M18" s="20"/>
      <c r="N18" s="20"/>
    </row>
    <row r="19" spans="1:14" s="4" customFormat="1" x14ac:dyDescent="0.3">
      <c r="A19" s="75" t="s">
        <v>47</v>
      </c>
      <c r="B19" s="14" t="s">
        <v>8</v>
      </c>
      <c r="C19" s="15">
        <v>2.4186000000000001</v>
      </c>
      <c r="D19" s="16" t="s">
        <v>41</v>
      </c>
      <c r="E19" s="32" t="s">
        <v>42</v>
      </c>
      <c r="F19" s="33" t="s">
        <v>131</v>
      </c>
      <c r="G19" s="202"/>
      <c r="H19" s="137"/>
      <c r="I19" s="139" t="s">
        <v>48</v>
      </c>
      <c r="J19" s="107">
        <v>1</v>
      </c>
      <c r="K19" s="205"/>
      <c r="L19" s="20"/>
      <c r="M19" s="20"/>
      <c r="N19" s="20"/>
    </row>
    <row r="20" spans="1:14" s="4" customFormat="1" x14ac:dyDescent="0.3">
      <c r="A20" s="31" t="s">
        <v>49</v>
      </c>
      <c r="B20" s="14" t="s">
        <v>8</v>
      </c>
      <c r="C20" s="15">
        <v>2.4286599999999998</v>
      </c>
      <c r="D20" s="16" t="s">
        <v>41</v>
      </c>
      <c r="E20" s="32" t="s">
        <v>42</v>
      </c>
      <c r="F20" s="33" t="s">
        <v>131</v>
      </c>
      <c r="G20" s="202"/>
      <c r="H20" s="140"/>
      <c r="I20" s="141" t="s">
        <v>50</v>
      </c>
      <c r="J20" s="108"/>
      <c r="K20" s="205"/>
      <c r="L20" s="20"/>
      <c r="M20" s="20"/>
      <c r="N20" s="20"/>
    </row>
    <row r="21" spans="1:14" s="4" customFormat="1" x14ac:dyDescent="0.3">
      <c r="A21" s="75" t="s">
        <v>51</v>
      </c>
      <c r="B21" s="14" t="s">
        <v>52</v>
      </c>
      <c r="C21" s="15">
        <v>2.4895499999999999</v>
      </c>
      <c r="D21" s="16" t="s">
        <v>41</v>
      </c>
      <c r="E21" s="32" t="s">
        <v>42</v>
      </c>
      <c r="F21" s="33" t="s">
        <v>131</v>
      </c>
      <c r="G21" s="202"/>
      <c r="H21" s="137"/>
      <c r="I21" s="139" t="s">
        <v>53</v>
      </c>
      <c r="J21" s="107">
        <v>1</v>
      </c>
      <c r="K21" s="205"/>
      <c r="L21" s="20"/>
      <c r="M21" s="20"/>
      <c r="N21" s="20"/>
    </row>
    <row r="22" spans="1:14" s="4" customFormat="1" x14ac:dyDescent="0.3">
      <c r="A22" s="178" t="s">
        <v>54</v>
      </c>
      <c r="B22" s="14" t="s">
        <v>45</v>
      </c>
      <c r="C22" s="15">
        <v>2.49552</v>
      </c>
      <c r="D22" s="16" t="s">
        <v>41</v>
      </c>
      <c r="E22" s="32" t="s">
        <v>42</v>
      </c>
      <c r="F22" s="33" t="s">
        <v>131</v>
      </c>
      <c r="G22" s="202"/>
      <c r="H22" s="140">
        <v>1</v>
      </c>
      <c r="I22" s="142" t="s">
        <v>55</v>
      </c>
      <c r="J22" s="107"/>
      <c r="K22" s="205"/>
      <c r="L22" s="20"/>
      <c r="M22" s="20"/>
      <c r="N22" s="20"/>
    </row>
    <row r="23" spans="1:14" s="4" customFormat="1" x14ac:dyDescent="0.3">
      <c r="A23" s="31" t="s">
        <v>56</v>
      </c>
      <c r="B23" s="14" t="s">
        <v>57</v>
      </c>
      <c r="C23" s="15">
        <v>2.52</v>
      </c>
      <c r="D23" s="16" t="s">
        <v>59</v>
      </c>
      <c r="E23" s="19" t="s">
        <v>10</v>
      </c>
      <c r="F23" s="33" t="s">
        <v>131</v>
      </c>
      <c r="G23" s="202"/>
      <c r="H23" s="137"/>
      <c r="I23" s="141"/>
      <c r="J23" s="109"/>
      <c r="K23" s="205"/>
      <c r="L23" s="20"/>
      <c r="M23" s="20"/>
      <c r="N23" s="20"/>
    </row>
    <row r="24" spans="1:14" s="4" customFormat="1" x14ac:dyDescent="0.3">
      <c r="A24" s="31" t="s">
        <v>58</v>
      </c>
      <c r="B24" s="14" t="s">
        <v>8</v>
      </c>
      <c r="C24" s="15">
        <v>2.5239199999999999</v>
      </c>
      <c r="D24" s="16" t="s">
        <v>59</v>
      </c>
      <c r="E24" s="19" t="s">
        <v>10</v>
      </c>
      <c r="F24" s="33" t="s">
        <v>131</v>
      </c>
      <c r="G24" s="202"/>
      <c r="H24" s="137"/>
      <c r="I24" s="141"/>
      <c r="J24" s="109"/>
      <c r="K24" s="205"/>
      <c r="L24" s="20"/>
      <c r="M24" s="20"/>
      <c r="N24" s="20"/>
    </row>
    <row r="25" spans="1:14" ht="15" thickBot="1" x14ac:dyDescent="0.35">
      <c r="A25" s="34" t="s">
        <v>60</v>
      </c>
      <c r="B25" s="35" t="s">
        <v>61</v>
      </c>
      <c r="C25" s="36">
        <v>2.5449999999999999</v>
      </c>
      <c r="D25" s="37" t="s">
        <v>59</v>
      </c>
      <c r="E25" s="38" t="s">
        <v>10</v>
      </c>
      <c r="F25" s="33" t="s">
        <v>131</v>
      </c>
      <c r="G25" s="203"/>
      <c r="H25" s="143"/>
      <c r="I25" s="144"/>
      <c r="J25" s="110"/>
      <c r="K25" s="206"/>
      <c r="L25" s="39"/>
      <c r="M25" s="39"/>
      <c r="N25" s="39"/>
    </row>
    <row r="26" spans="1:14" s="4" customFormat="1" x14ac:dyDescent="0.3">
      <c r="A26" s="76" t="s">
        <v>62</v>
      </c>
      <c r="B26" s="27" t="s">
        <v>63</v>
      </c>
      <c r="C26" s="28">
        <v>2.5488</v>
      </c>
      <c r="D26" s="29" t="s">
        <v>59</v>
      </c>
      <c r="E26" s="40" t="s">
        <v>13</v>
      </c>
      <c r="F26" s="41" t="s">
        <v>132</v>
      </c>
      <c r="G26" s="182" t="s">
        <v>64</v>
      </c>
      <c r="H26" s="145"/>
      <c r="I26" s="146" t="s">
        <v>46</v>
      </c>
      <c r="J26" s="111">
        <v>1</v>
      </c>
      <c r="K26" s="185">
        <v>1</v>
      </c>
      <c r="L26" s="20"/>
      <c r="M26" s="20"/>
      <c r="N26" s="20"/>
    </row>
    <row r="27" spans="1:14" s="4" customFormat="1" x14ac:dyDescent="0.3">
      <c r="A27" s="42" t="s">
        <v>65</v>
      </c>
      <c r="B27" s="14" t="s">
        <v>66</v>
      </c>
      <c r="C27" s="15">
        <v>2.5566300000000002</v>
      </c>
      <c r="D27" s="16" t="s">
        <v>59</v>
      </c>
      <c r="E27" s="17" t="s">
        <v>13</v>
      </c>
      <c r="F27" s="43" t="s">
        <v>132</v>
      </c>
      <c r="G27" s="183"/>
      <c r="H27" s="147"/>
      <c r="I27" s="148" t="s">
        <v>46</v>
      </c>
      <c r="J27" s="112"/>
      <c r="K27" s="186"/>
      <c r="L27" s="20"/>
      <c r="M27" s="20"/>
      <c r="N27" s="20"/>
    </row>
    <row r="28" spans="1:14" s="4" customFormat="1" x14ac:dyDescent="0.3">
      <c r="A28" s="42" t="s">
        <v>67</v>
      </c>
      <c r="B28" s="14" t="s">
        <v>119</v>
      </c>
      <c r="C28" s="15">
        <v>2.6169600000000002</v>
      </c>
      <c r="D28" s="16" t="s">
        <v>68</v>
      </c>
      <c r="E28" s="17" t="s">
        <v>13</v>
      </c>
      <c r="F28" s="43" t="s">
        <v>132</v>
      </c>
      <c r="G28" s="183"/>
      <c r="H28" s="147"/>
      <c r="I28" s="148" t="s">
        <v>123</v>
      </c>
      <c r="J28" s="113"/>
      <c r="K28" s="186"/>
      <c r="L28" s="20"/>
      <c r="M28" s="20"/>
      <c r="N28" s="20"/>
    </row>
    <row r="29" spans="1:14" s="4" customFormat="1" x14ac:dyDescent="0.3">
      <c r="A29" s="77" t="s">
        <v>67</v>
      </c>
      <c r="B29" s="14" t="s">
        <v>120</v>
      </c>
      <c r="C29" s="15">
        <v>2.6154799999999998</v>
      </c>
      <c r="D29" s="16" t="s">
        <v>68</v>
      </c>
      <c r="E29" s="17" t="s">
        <v>13</v>
      </c>
      <c r="F29" s="43" t="s">
        <v>132</v>
      </c>
      <c r="G29" s="183"/>
      <c r="H29" s="147"/>
      <c r="I29" s="149" t="s">
        <v>124</v>
      </c>
      <c r="J29" s="113">
        <v>1</v>
      </c>
      <c r="K29" s="186"/>
      <c r="L29" s="20"/>
      <c r="M29" s="20"/>
      <c r="N29" s="20"/>
    </row>
    <row r="30" spans="1:14" x14ac:dyDescent="0.3">
      <c r="A30" s="42" t="s">
        <v>69</v>
      </c>
      <c r="B30" s="14" t="s">
        <v>70</v>
      </c>
      <c r="C30" s="15">
        <v>2.6227</v>
      </c>
      <c r="D30" s="16" t="s">
        <v>68</v>
      </c>
      <c r="E30" s="19" t="s">
        <v>10</v>
      </c>
      <c r="F30" s="43" t="s">
        <v>132</v>
      </c>
      <c r="G30" s="183"/>
      <c r="H30" s="147"/>
      <c r="I30" s="148" t="s">
        <v>125</v>
      </c>
      <c r="J30" s="113"/>
      <c r="K30" s="186"/>
      <c r="L30" s="39"/>
      <c r="M30" s="39"/>
      <c r="N30" s="39"/>
    </row>
    <row r="31" spans="1:14" x14ac:dyDescent="0.3">
      <c r="A31" s="42" t="s">
        <v>71</v>
      </c>
      <c r="B31" s="14" t="s">
        <v>16</v>
      </c>
      <c r="C31" s="15">
        <v>2.6505000000000001</v>
      </c>
      <c r="D31" s="16" t="s">
        <v>68</v>
      </c>
      <c r="E31" s="19" t="s">
        <v>10</v>
      </c>
      <c r="F31" s="43" t="s">
        <v>132</v>
      </c>
      <c r="G31" s="183"/>
      <c r="H31" s="150"/>
      <c r="I31" s="148" t="s">
        <v>46</v>
      </c>
      <c r="J31" s="112"/>
      <c r="K31" s="186"/>
      <c r="L31" s="39"/>
      <c r="M31" s="39"/>
      <c r="N31" s="39"/>
    </row>
    <row r="32" spans="1:14" x14ac:dyDescent="0.3">
      <c r="A32" s="179" t="s">
        <v>155</v>
      </c>
      <c r="B32" s="14" t="s">
        <v>72</v>
      </c>
      <c r="C32" s="15">
        <v>2.6766800000000002</v>
      </c>
      <c r="D32" s="16" t="s">
        <v>68</v>
      </c>
      <c r="E32" s="19" t="s">
        <v>10</v>
      </c>
      <c r="F32" s="43" t="s">
        <v>132</v>
      </c>
      <c r="G32" s="183"/>
      <c r="H32" s="152">
        <v>1</v>
      </c>
      <c r="I32" s="153" t="s">
        <v>156</v>
      </c>
      <c r="J32" s="114"/>
      <c r="K32" s="186"/>
      <c r="L32" s="39"/>
      <c r="M32" s="39"/>
      <c r="N32" s="39"/>
    </row>
    <row r="33" spans="1:14" x14ac:dyDescent="0.3">
      <c r="A33" s="42" t="s">
        <v>73</v>
      </c>
      <c r="B33" s="14" t="s">
        <v>74</v>
      </c>
      <c r="C33" s="15">
        <v>2.7</v>
      </c>
      <c r="D33" s="16" t="s">
        <v>68</v>
      </c>
      <c r="E33" s="33" t="s">
        <v>42</v>
      </c>
      <c r="F33" s="43" t="s">
        <v>132</v>
      </c>
      <c r="G33" s="183"/>
      <c r="H33" s="150"/>
      <c r="I33" s="148"/>
      <c r="J33" s="114"/>
      <c r="K33" s="186"/>
      <c r="L33" s="39"/>
      <c r="M33" s="39"/>
      <c r="N33" s="39"/>
    </row>
    <row r="34" spans="1:14" x14ac:dyDescent="0.3">
      <c r="A34" s="77" t="s">
        <v>113</v>
      </c>
      <c r="B34" s="14" t="s">
        <v>115</v>
      </c>
      <c r="C34" s="15">
        <v>2.7242199999999999</v>
      </c>
      <c r="D34" s="16" t="s">
        <v>68</v>
      </c>
      <c r="E34" s="33" t="s">
        <v>42</v>
      </c>
      <c r="F34" s="43" t="s">
        <v>132</v>
      </c>
      <c r="G34" s="183"/>
      <c r="H34" s="150"/>
      <c r="I34" s="149" t="s">
        <v>114</v>
      </c>
      <c r="J34" s="113">
        <v>1</v>
      </c>
      <c r="K34" s="186"/>
      <c r="L34" s="39"/>
      <c r="M34" s="39"/>
      <c r="N34" s="39"/>
    </row>
    <row r="35" spans="1:14" x14ac:dyDescent="0.3">
      <c r="A35" s="42" t="s">
        <v>116</v>
      </c>
      <c r="B35" s="14" t="s">
        <v>115</v>
      </c>
      <c r="C35" s="15">
        <v>2.5948099999999998</v>
      </c>
      <c r="D35" s="16" t="s">
        <v>68</v>
      </c>
      <c r="E35" s="33" t="s">
        <v>42</v>
      </c>
      <c r="F35" s="43" t="s">
        <v>132</v>
      </c>
      <c r="G35" s="183"/>
      <c r="H35" s="150"/>
      <c r="I35" s="151"/>
      <c r="J35" s="114"/>
      <c r="K35" s="186"/>
      <c r="L35" s="39"/>
      <c r="M35" s="39"/>
      <c r="N35" s="39"/>
    </row>
    <row r="36" spans="1:14" x14ac:dyDescent="0.3">
      <c r="A36" s="179" t="s">
        <v>117</v>
      </c>
      <c r="B36" s="14" t="s">
        <v>115</v>
      </c>
      <c r="C36" s="15">
        <v>2.5016600000000002</v>
      </c>
      <c r="D36" s="16" t="s">
        <v>68</v>
      </c>
      <c r="E36" s="33" t="s">
        <v>42</v>
      </c>
      <c r="F36" s="43" t="s">
        <v>132</v>
      </c>
      <c r="G36" s="183"/>
      <c r="H36" s="152">
        <v>1</v>
      </c>
      <c r="I36" s="153" t="s">
        <v>118</v>
      </c>
      <c r="J36" s="114"/>
      <c r="K36" s="186"/>
      <c r="L36" s="39"/>
      <c r="M36" s="39"/>
      <c r="N36" s="39"/>
    </row>
    <row r="37" spans="1:14" x14ac:dyDescent="0.3">
      <c r="A37" s="42" t="s">
        <v>75</v>
      </c>
      <c r="B37" s="14" t="s">
        <v>76</v>
      </c>
      <c r="C37" s="15">
        <v>2.7492100000000002</v>
      </c>
      <c r="D37" s="16" t="s">
        <v>77</v>
      </c>
      <c r="E37" s="19" t="s">
        <v>10</v>
      </c>
      <c r="F37" s="43" t="s">
        <v>132</v>
      </c>
      <c r="G37" s="183"/>
      <c r="H37" s="150"/>
      <c r="I37" s="148" t="s">
        <v>55</v>
      </c>
      <c r="J37" s="114"/>
      <c r="K37" s="186"/>
      <c r="L37" s="39"/>
      <c r="M37" s="39"/>
      <c r="N37" s="39"/>
    </row>
    <row r="38" spans="1:14" x14ac:dyDescent="0.3">
      <c r="A38" s="42" t="s">
        <v>78</v>
      </c>
      <c r="B38" s="14" t="s">
        <v>79</v>
      </c>
      <c r="C38" s="15">
        <v>2.75</v>
      </c>
      <c r="D38" s="16" t="s">
        <v>77</v>
      </c>
      <c r="E38" s="32" t="s">
        <v>42</v>
      </c>
      <c r="F38" s="43" t="s">
        <v>132</v>
      </c>
      <c r="G38" s="183"/>
      <c r="H38" s="150"/>
      <c r="I38" s="151"/>
      <c r="J38" s="114"/>
      <c r="K38" s="186"/>
      <c r="L38" s="39"/>
      <c r="M38" s="39"/>
      <c r="N38" s="39"/>
    </row>
    <row r="39" spans="1:14" x14ac:dyDescent="0.3">
      <c r="A39" s="179" t="s">
        <v>80</v>
      </c>
      <c r="B39" s="14" t="s">
        <v>121</v>
      </c>
      <c r="C39" s="15">
        <v>2.78</v>
      </c>
      <c r="D39" s="16" t="s">
        <v>77</v>
      </c>
      <c r="E39" s="17" t="s">
        <v>13</v>
      </c>
      <c r="F39" s="43" t="s">
        <v>132</v>
      </c>
      <c r="G39" s="183"/>
      <c r="H39" s="152">
        <v>1</v>
      </c>
      <c r="I39" s="153" t="s">
        <v>141</v>
      </c>
      <c r="J39" s="114"/>
      <c r="K39" s="186"/>
      <c r="L39" s="39"/>
      <c r="M39" s="39"/>
      <c r="N39" s="39"/>
    </row>
    <row r="40" spans="1:14" ht="15" thickBot="1" x14ac:dyDescent="0.35">
      <c r="A40" s="180" t="s">
        <v>81</v>
      </c>
      <c r="B40" s="44" t="s">
        <v>82</v>
      </c>
      <c r="C40" s="45">
        <v>2.8069999999999999</v>
      </c>
      <c r="D40" s="46" t="s">
        <v>77</v>
      </c>
      <c r="E40" s="47" t="s">
        <v>42</v>
      </c>
      <c r="F40" s="48" t="s">
        <v>132</v>
      </c>
      <c r="G40" s="184"/>
      <c r="H40" s="154">
        <v>1</v>
      </c>
      <c r="I40" s="155" t="s">
        <v>142</v>
      </c>
      <c r="J40" s="115"/>
      <c r="K40" s="187"/>
      <c r="L40" s="39"/>
      <c r="M40" s="39"/>
      <c r="N40" s="39"/>
    </row>
    <row r="41" spans="1:14" x14ac:dyDescent="0.3">
      <c r="A41" s="225" t="s">
        <v>83</v>
      </c>
      <c r="B41" s="27" t="s">
        <v>84</v>
      </c>
      <c r="C41" s="28">
        <v>2.83</v>
      </c>
      <c r="D41" s="29"/>
      <c r="E41" s="40" t="s">
        <v>13</v>
      </c>
      <c r="F41" s="231" t="s">
        <v>133</v>
      </c>
      <c r="G41" s="232" t="s">
        <v>85</v>
      </c>
      <c r="H41" s="233"/>
      <c r="I41" s="234"/>
      <c r="J41" s="235"/>
      <c r="K41" s="236">
        <v>1</v>
      </c>
      <c r="L41" s="39"/>
      <c r="M41" s="39"/>
      <c r="N41" s="39"/>
    </row>
    <row r="42" spans="1:14" x14ac:dyDescent="0.3">
      <c r="A42" s="226" t="s">
        <v>86</v>
      </c>
      <c r="B42" s="14" t="s">
        <v>87</v>
      </c>
      <c r="C42" s="15">
        <v>2.7845</v>
      </c>
      <c r="D42" s="16" t="s">
        <v>77</v>
      </c>
      <c r="E42" s="17" t="s">
        <v>13</v>
      </c>
      <c r="F42" s="237" t="s">
        <v>133</v>
      </c>
      <c r="G42" s="238"/>
      <c r="H42" s="239"/>
      <c r="I42" s="240"/>
      <c r="J42" s="241"/>
      <c r="K42" s="242"/>
      <c r="L42" s="39"/>
      <c r="M42" s="39"/>
      <c r="N42" s="39"/>
    </row>
    <row r="43" spans="1:14" x14ac:dyDescent="0.3">
      <c r="A43" s="226" t="s">
        <v>88</v>
      </c>
      <c r="B43" s="14" t="s">
        <v>134</v>
      </c>
      <c r="C43" s="15">
        <v>2.86</v>
      </c>
      <c r="D43" s="16" t="s">
        <v>77</v>
      </c>
      <c r="E43" s="17" t="s">
        <v>13</v>
      </c>
      <c r="F43" s="237" t="s">
        <v>133</v>
      </c>
      <c r="G43" s="238"/>
      <c r="H43" s="239"/>
      <c r="I43" s="240"/>
      <c r="J43" s="241"/>
      <c r="K43" s="242"/>
      <c r="L43" s="39"/>
      <c r="M43" s="39"/>
      <c r="N43" s="39"/>
    </row>
    <row r="44" spans="1:14" x14ac:dyDescent="0.3">
      <c r="A44" s="227" t="s">
        <v>89</v>
      </c>
      <c r="B44" s="14" t="s">
        <v>90</v>
      </c>
      <c r="C44" s="15">
        <v>2.9232900000000002</v>
      </c>
      <c r="D44" s="16" t="s">
        <v>157</v>
      </c>
      <c r="E44" s="17" t="s">
        <v>13</v>
      </c>
      <c r="F44" s="237" t="s">
        <v>133</v>
      </c>
      <c r="G44" s="238"/>
      <c r="H44" s="239"/>
      <c r="I44" s="243" t="s">
        <v>38</v>
      </c>
      <c r="J44" s="244">
        <v>1</v>
      </c>
      <c r="K44" s="242"/>
      <c r="L44" s="39"/>
      <c r="M44" s="39"/>
      <c r="N44" s="39"/>
    </row>
    <row r="45" spans="1:14" x14ac:dyDescent="0.3">
      <c r="A45" s="227" t="s">
        <v>2</v>
      </c>
      <c r="B45" s="14" t="s">
        <v>92</v>
      </c>
      <c r="C45" s="15">
        <v>2.9392900000000002</v>
      </c>
      <c r="D45" s="16" t="s">
        <v>91</v>
      </c>
      <c r="E45" s="17" t="s">
        <v>13</v>
      </c>
      <c r="F45" s="237" t="s">
        <v>133</v>
      </c>
      <c r="G45" s="238"/>
      <c r="H45" s="239"/>
      <c r="I45" s="243" t="s">
        <v>93</v>
      </c>
      <c r="J45" s="244">
        <v>1</v>
      </c>
      <c r="K45" s="242"/>
      <c r="L45" s="39"/>
      <c r="M45" s="39"/>
      <c r="N45" s="39"/>
    </row>
    <row r="46" spans="1:14" x14ac:dyDescent="0.3">
      <c r="A46" s="228" t="s">
        <v>122</v>
      </c>
      <c r="B46" s="14"/>
      <c r="C46" s="15">
        <v>2.9333100000000001</v>
      </c>
      <c r="D46" s="16" t="s">
        <v>91</v>
      </c>
      <c r="E46" s="17" t="s">
        <v>13</v>
      </c>
      <c r="F46" s="237" t="s">
        <v>133</v>
      </c>
      <c r="G46" s="238"/>
      <c r="H46" s="239"/>
      <c r="I46" s="240" t="s">
        <v>147</v>
      </c>
      <c r="J46" s="244"/>
      <c r="K46" s="242"/>
      <c r="L46" s="39"/>
      <c r="M46" s="39"/>
      <c r="N46" s="39"/>
    </row>
    <row r="47" spans="1:14" x14ac:dyDescent="0.3">
      <c r="A47" s="229" t="s">
        <v>143</v>
      </c>
      <c r="B47" s="14" t="s">
        <v>153</v>
      </c>
      <c r="C47" s="15">
        <v>2.96034</v>
      </c>
      <c r="D47" s="16" t="s">
        <v>91</v>
      </c>
      <c r="E47" s="17" t="s">
        <v>42</v>
      </c>
      <c r="F47" s="237" t="s">
        <v>133</v>
      </c>
      <c r="G47" s="238"/>
      <c r="H47" s="245">
        <v>1</v>
      </c>
      <c r="I47" s="246" t="s">
        <v>144</v>
      </c>
      <c r="J47" s="244"/>
      <c r="K47" s="242"/>
      <c r="L47" s="39"/>
      <c r="M47" s="39"/>
      <c r="N47" s="39"/>
    </row>
    <row r="48" spans="1:14" x14ac:dyDescent="0.3">
      <c r="A48" s="227" t="s">
        <v>126</v>
      </c>
      <c r="B48" s="14"/>
      <c r="C48" s="15">
        <v>2.95641</v>
      </c>
      <c r="D48" s="16" t="s">
        <v>91</v>
      </c>
      <c r="E48" s="17" t="s">
        <v>42</v>
      </c>
      <c r="F48" s="237" t="s">
        <v>133</v>
      </c>
      <c r="G48" s="238"/>
      <c r="H48" s="239"/>
      <c r="I48" s="243" t="s">
        <v>127</v>
      </c>
      <c r="J48" s="244">
        <v>1</v>
      </c>
      <c r="K48" s="242"/>
      <c r="L48" s="39"/>
      <c r="M48" s="39"/>
      <c r="N48" s="39"/>
    </row>
    <row r="49" spans="1:14" x14ac:dyDescent="0.3">
      <c r="A49" s="229" t="s">
        <v>94</v>
      </c>
      <c r="B49" s="14" t="s">
        <v>95</v>
      </c>
      <c r="C49" s="15">
        <v>3.1080999999999999</v>
      </c>
      <c r="D49" s="16" t="s">
        <v>96</v>
      </c>
      <c r="E49" s="32" t="s">
        <v>42</v>
      </c>
      <c r="F49" s="237" t="s">
        <v>133</v>
      </c>
      <c r="G49" s="238"/>
      <c r="H49" s="245">
        <v>1</v>
      </c>
      <c r="I49" s="246" t="s">
        <v>97</v>
      </c>
      <c r="J49" s="241"/>
      <c r="K49" s="242"/>
      <c r="L49" s="39"/>
      <c r="M49" s="39"/>
      <c r="N49" s="39"/>
    </row>
    <row r="50" spans="1:14" ht="15" thickBot="1" x14ac:dyDescent="0.35">
      <c r="A50" s="230" t="s">
        <v>98</v>
      </c>
      <c r="B50" s="44" t="s">
        <v>99</v>
      </c>
      <c r="C50" s="49">
        <v>3.16</v>
      </c>
      <c r="D50" s="46" t="s">
        <v>96</v>
      </c>
      <c r="E50" s="47" t="s">
        <v>42</v>
      </c>
      <c r="F50" s="247" t="s">
        <v>133</v>
      </c>
      <c r="G50" s="248"/>
      <c r="H50" s="249"/>
      <c r="I50" s="250"/>
      <c r="J50" s="251"/>
      <c r="K50" s="252"/>
      <c r="L50" s="39"/>
      <c r="M50" s="39"/>
      <c r="N50" s="39"/>
    </row>
    <row r="51" spans="1:14" ht="15" customHeight="1" x14ac:dyDescent="0.3">
      <c r="A51" s="50" t="s">
        <v>100</v>
      </c>
      <c r="B51" s="51" t="s">
        <v>101</v>
      </c>
      <c r="C51" s="52">
        <v>3.1150000000000002</v>
      </c>
      <c r="D51" s="53" t="s">
        <v>96</v>
      </c>
      <c r="E51" s="54" t="s">
        <v>42</v>
      </c>
      <c r="F51" s="55" t="s">
        <v>128</v>
      </c>
      <c r="G51" s="188" t="s">
        <v>102</v>
      </c>
      <c r="H51" s="156"/>
      <c r="I51" s="157"/>
      <c r="J51" s="116"/>
      <c r="K51" s="191"/>
      <c r="L51" s="39"/>
      <c r="M51" s="39"/>
      <c r="N51" s="39"/>
    </row>
    <row r="52" spans="1:14" x14ac:dyDescent="0.3">
      <c r="A52" s="78" t="s">
        <v>103</v>
      </c>
      <c r="B52" s="14" t="s">
        <v>104</v>
      </c>
      <c r="C52" s="15">
        <v>3.16594</v>
      </c>
      <c r="D52" s="16" t="s">
        <v>96</v>
      </c>
      <c r="E52" s="19" t="s">
        <v>13</v>
      </c>
      <c r="F52" s="18" t="s">
        <v>128</v>
      </c>
      <c r="G52" s="189"/>
      <c r="H52" s="158"/>
      <c r="I52" s="159" t="s">
        <v>148</v>
      </c>
      <c r="J52" s="117"/>
      <c r="K52" s="192"/>
      <c r="L52" s="39"/>
      <c r="M52" s="39"/>
      <c r="N52" s="39"/>
    </row>
    <row r="53" spans="1:14" ht="15" thickBot="1" x14ac:dyDescent="0.35">
      <c r="A53" s="21" t="s">
        <v>105</v>
      </c>
      <c r="B53" s="22" t="s">
        <v>106</v>
      </c>
      <c r="C53" s="23">
        <v>3.177</v>
      </c>
      <c r="D53" s="24" t="s">
        <v>96</v>
      </c>
      <c r="E53" s="56" t="s">
        <v>42</v>
      </c>
      <c r="F53" s="26" t="s">
        <v>128</v>
      </c>
      <c r="G53" s="190"/>
      <c r="H53" s="160"/>
      <c r="I53" s="134"/>
      <c r="J53" s="104"/>
      <c r="K53" s="192"/>
      <c r="L53" s="39"/>
      <c r="M53" s="39"/>
      <c r="N53" s="39"/>
    </row>
    <row r="54" spans="1:14" s="60" customFormat="1" ht="19.95" customHeight="1" x14ac:dyDescent="0.3">
      <c r="A54" s="79" t="s">
        <v>107</v>
      </c>
      <c r="B54" s="57"/>
      <c r="C54" s="58"/>
      <c r="D54" s="57"/>
      <c r="E54" s="57"/>
      <c r="F54" s="57"/>
      <c r="G54" s="95"/>
      <c r="H54" s="161">
        <f>SUM(H5:H53)</f>
        <v>14</v>
      </c>
      <c r="I54" s="162"/>
      <c r="J54" s="118">
        <f>SUM(J5:J53)</f>
        <v>9</v>
      </c>
      <c r="K54" s="87">
        <f>SUM(K5:K53)</f>
        <v>4</v>
      </c>
      <c r="L54" s="59"/>
      <c r="M54" s="59"/>
      <c r="N54" s="59"/>
    </row>
    <row r="55" spans="1:14" s="60" customFormat="1" ht="19.95" customHeight="1" x14ac:dyDescent="0.3">
      <c r="A55" s="80" t="s">
        <v>108</v>
      </c>
      <c r="B55" s="61"/>
      <c r="C55" s="62"/>
      <c r="D55" s="61"/>
      <c r="E55" s="61"/>
      <c r="F55" s="61"/>
      <c r="G55" s="96"/>
      <c r="H55" s="163">
        <f>SUM(H5:H14,H51:H53)</f>
        <v>5</v>
      </c>
      <c r="I55" s="164"/>
      <c r="J55" s="119">
        <f>SUM(J5:J14,J51:J53)</f>
        <v>0</v>
      </c>
      <c r="K55" s="88">
        <f>SUM(K5,K51)</f>
        <v>1</v>
      </c>
      <c r="L55" s="59"/>
      <c r="M55" s="59"/>
      <c r="N55" s="59"/>
    </row>
    <row r="56" spans="1:14" s="60" customFormat="1" ht="19.95" customHeight="1" x14ac:dyDescent="0.3">
      <c r="A56" s="81" t="s">
        <v>109</v>
      </c>
      <c r="B56" s="63"/>
      <c r="C56" s="64"/>
      <c r="D56" s="63"/>
      <c r="E56" s="63"/>
      <c r="F56" s="63"/>
      <c r="G56" s="97"/>
      <c r="H56" s="165">
        <f>SUM(H15:H25)</f>
        <v>3</v>
      </c>
      <c r="I56" s="166"/>
      <c r="J56" s="120">
        <v>3</v>
      </c>
      <c r="K56" s="89">
        <f>SUM(K15)</f>
        <v>1</v>
      </c>
      <c r="L56" s="59"/>
      <c r="M56" s="59"/>
      <c r="N56" s="59"/>
    </row>
    <row r="57" spans="1:14" s="60" customFormat="1" ht="19.95" customHeight="1" x14ac:dyDescent="0.3">
      <c r="A57" s="82" t="s">
        <v>110</v>
      </c>
      <c r="B57" s="65"/>
      <c r="C57" s="66"/>
      <c r="D57" s="65"/>
      <c r="E57" s="65"/>
      <c r="F57" s="65"/>
      <c r="G57" s="98"/>
      <c r="H57" s="167">
        <f>SUM(H26:H40)</f>
        <v>4</v>
      </c>
      <c r="I57" s="168"/>
      <c r="J57" s="121">
        <v>3</v>
      </c>
      <c r="K57" s="90">
        <f>SUM(K26)</f>
        <v>1</v>
      </c>
      <c r="L57" s="59"/>
      <c r="M57" s="59"/>
      <c r="N57" s="59"/>
    </row>
    <row r="58" spans="1:14" s="60" customFormat="1" ht="19.95" customHeight="1" x14ac:dyDescent="0.3">
      <c r="A58" s="83" t="s">
        <v>111</v>
      </c>
      <c r="B58" s="67"/>
      <c r="C58" s="68"/>
      <c r="D58" s="67"/>
      <c r="E58" s="67"/>
      <c r="F58" s="67"/>
      <c r="G58" s="99"/>
      <c r="H58" s="169">
        <f>SUM(H41:H50)</f>
        <v>2</v>
      </c>
      <c r="I58" s="170"/>
      <c r="J58" s="122">
        <f>SUM(J41:J50)</f>
        <v>3</v>
      </c>
      <c r="K58" s="91">
        <f>SUM(K41)</f>
        <v>1</v>
      </c>
      <c r="L58" s="59"/>
      <c r="M58" s="59"/>
      <c r="N58" s="59"/>
    </row>
    <row r="59" spans="1:14" s="60" customFormat="1" ht="19.95" customHeight="1" thickBot="1" x14ac:dyDescent="0.35">
      <c r="A59" s="84" t="s">
        <v>112</v>
      </c>
      <c r="B59" s="69"/>
      <c r="C59" s="70"/>
      <c r="D59" s="69"/>
      <c r="E59" s="69"/>
      <c r="F59" s="69"/>
      <c r="G59" s="100"/>
      <c r="H59" s="171">
        <f>SUM(H55:H58)</f>
        <v>14</v>
      </c>
      <c r="I59" s="172"/>
      <c r="J59" s="123">
        <f>SUM(J55:J58)</f>
        <v>9</v>
      </c>
      <c r="K59" s="92">
        <f>SUM(K55:K58)</f>
        <v>4</v>
      </c>
      <c r="L59" s="59"/>
      <c r="M59" s="59"/>
      <c r="N59" s="59"/>
    </row>
    <row r="60" spans="1:14" ht="15" thickTop="1" x14ac:dyDescent="0.3">
      <c r="A60" s="5"/>
      <c r="C60" s="71"/>
      <c r="H60" s="73"/>
      <c r="I60" s="74"/>
      <c r="J60" s="73"/>
      <c r="K60" s="73"/>
      <c r="L60" s="39"/>
      <c r="M60" s="39"/>
      <c r="N60" s="39"/>
    </row>
    <row r="61" spans="1:14" x14ac:dyDescent="0.3">
      <c r="H61" s="39"/>
      <c r="J61" s="39"/>
      <c r="K61" s="39"/>
      <c r="L61" s="39"/>
      <c r="M61" s="39"/>
      <c r="N61" s="39"/>
    </row>
    <row r="62" spans="1:14" x14ac:dyDescent="0.3">
      <c r="H62" s="39"/>
      <c r="J62" s="39"/>
      <c r="K62" s="39"/>
      <c r="L62" s="39"/>
      <c r="M62" s="39"/>
      <c r="N62" s="39"/>
    </row>
    <row r="63" spans="1:14" x14ac:dyDescent="0.3">
      <c r="H63" s="39"/>
      <c r="J63" s="39"/>
      <c r="K63" s="39"/>
      <c r="L63" s="39"/>
      <c r="M63" s="39"/>
      <c r="N63" s="39"/>
    </row>
    <row r="64" spans="1:14" x14ac:dyDescent="0.3">
      <c r="H64" s="39"/>
      <c r="J64" s="39"/>
      <c r="K64" s="39"/>
    </row>
    <row r="65" spans="8:11" x14ac:dyDescent="0.3">
      <c r="H65" s="39"/>
      <c r="J65" s="39"/>
      <c r="K65" s="39"/>
    </row>
  </sheetData>
  <mergeCells count="19">
    <mergeCell ref="A3:A4"/>
    <mergeCell ref="B3:B4"/>
    <mergeCell ref="C3:C4"/>
    <mergeCell ref="D3:D4"/>
    <mergeCell ref="E3:E4"/>
    <mergeCell ref="F3:F4"/>
    <mergeCell ref="G3:G4"/>
    <mergeCell ref="J3:K3"/>
    <mergeCell ref="H3:I3"/>
    <mergeCell ref="G15:G25"/>
    <mergeCell ref="K15:K25"/>
    <mergeCell ref="G5:G14"/>
    <mergeCell ref="K5:K14"/>
    <mergeCell ref="G41:G49"/>
    <mergeCell ref="K41:K50"/>
    <mergeCell ref="G26:G40"/>
    <mergeCell ref="K26:K40"/>
    <mergeCell ref="G51:G53"/>
    <mergeCell ref="K51:K53"/>
  </mergeCells>
  <phoneticPr fontId="6" type="noConversion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Kit d'étapes</vt:lpstr>
      <vt:lpstr>'Kit d''étapes'!Zone_d_impression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PISTRE</dc:creator>
  <cp:lastModifiedBy>Thierry Pistre</cp:lastModifiedBy>
  <cp:lastPrinted>2021-06-11T13:17:32Z</cp:lastPrinted>
  <dcterms:created xsi:type="dcterms:W3CDTF">2020-12-08T16:01:10Z</dcterms:created>
  <dcterms:modified xsi:type="dcterms:W3CDTF">2022-11-07T15:04:38Z</dcterms:modified>
</cp:coreProperties>
</file>